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14955" windowHeight="8220" activeTab="0"/>
  </bookViews>
  <sheets>
    <sheet name="IZVRŠENJE 2018." sheetId="1" r:id="rId1"/>
  </sheets>
  <definedNames>
    <definedName name="_xlnm.Print_Titles" localSheetId="0">'IZVRŠENJE 2018.'!$13:$14</definedName>
    <definedName name="_xlnm.Print_Area" localSheetId="0">'IZVRŠENJE 2018.'!$A$8:$F$87</definedName>
  </definedNames>
  <calcPr fullCalcOnLoad="1"/>
</workbook>
</file>

<file path=xl/sharedStrings.xml><?xml version="1.0" encoding="utf-8"?>
<sst xmlns="http://schemas.openxmlformats.org/spreadsheetml/2006/main" count="87" uniqueCount="69">
  <si>
    <t>020 05 VLADA REPUBLIKE HRVATSKE</t>
  </si>
  <si>
    <t>3212 NAKNADE ZA PRIJEVOZ, ZA RAD NA TERENU I ODVOJENI ŽIVOT</t>
  </si>
  <si>
    <t>3221 UREDSKI MATERIJAL I OSTALI MATERIJALNI RASHODI</t>
  </si>
  <si>
    <t>OPIS</t>
  </si>
  <si>
    <t>1.</t>
  </si>
  <si>
    <t>2.</t>
  </si>
  <si>
    <t>3.</t>
  </si>
  <si>
    <t>4.</t>
  </si>
  <si>
    <t>3239  OSTALE USLUGE</t>
  </si>
  <si>
    <t>SVEUKUPNO</t>
  </si>
  <si>
    <t>3431 BANKARSKE USLUGE I USLUGE PLATNOG PROMETA</t>
  </si>
  <si>
    <t>3121 OSTALI RASHODI ZA ZAPOSLENE</t>
  </si>
  <si>
    <t>UKUPNO 312 OSTALI RASHODI ZA ZAPOSLENE</t>
  </si>
  <si>
    <t>UKUPNO 313 DOPRINOSI NA PLAĆE</t>
  </si>
  <si>
    <t>UKUPNO 321 NAKNADE TROŠKOVA ZAPOSLENIMA</t>
  </si>
  <si>
    <t>UKUPNO 322 RASHODI ZA MATERIJAL I ENERGIJU</t>
  </si>
  <si>
    <t>UKUPNO 323 RASHODI ZA USLUGE</t>
  </si>
  <si>
    <t>UKUPNO 329 OSTALI NESPOMENUTI RASHODI POSLOVANJA</t>
  </si>
  <si>
    <t>UKUPNO 343 OSTALI FINANCIJSKI RASHODI</t>
  </si>
  <si>
    <t>020 VLADA REPUBLIKE HRVATSKE</t>
  </si>
  <si>
    <t>3113 PLAĆE ZA PREKOVREMENI RAD</t>
  </si>
  <si>
    <t>3223 ENERGIJA</t>
  </si>
  <si>
    <t>3224 MATERIJAL I DIJELOVI ZA TEKUĆE I INVESTICIJSKO ODRŽAVANJE</t>
  </si>
  <si>
    <t>3232 USLUGE TEKUĆEG I INVESTICIJSKOG ODRŽAVANJA</t>
  </si>
  <si>
    <t>3234 KOMUNALNE USLUGE</t>
  </si>
  <si>
    <t>3235 ZAKUPNINE I NAJAMNINE</t>
  </si>
  <si>
    <t>3238 RAČUNALNE USLUGE</t>
  </si>
  <si>
    <t>3433 ZATEZNE KAMATE</t>
  </si>
  <si>
    <t>4221 UREDSKA OPREMA I NAMJEŠTAJ</t>
  </si>
  <si>
    <t>UKUPNO 422 POSTROJENJA I OPREMA</t>
  </si>
  <si>
    <t>UKUPNO A 860 001</t>
  </si>
  <si>
    <t>3211 SLUŽBENA PUTOVANJA</t>
  </si>
  <si>
    <t>3213 STRUČNO USAVRŠAVANJE ZAPOSLENIKA</t>
  </si>
  <si>
    <t>3231 USLUGE TELEFONA, POŠTE I PRIJEVOZA</t>
  </si>
  <si>
    <t>3233 USLUGE PROMIDŽBE I INFORMIRANJA</t>
  </si>
  <si>
    <t>3237 INTELEKTUALNE I OSOBNE USLUGE</t>
  </si>
  <si>
    <t>3241 NAKNADE TROŠKOVA OSOBAMA IZVAN RADNOG ODNOSA</t>
  </si>
  <si>
    <t>UKUPNO 324 NAKNADE TROŠKOVA OSOBAMA IZVAN RADNOG ODNOSA</t>
  </si>
  <si>
    <t>3293 REPREZENTACIJA</t>
  </si>
  <si>
    <t>3299 OSTALI NESPOMENUTI RASHODI POSLOVANJA</t>
  </si>
  <si>
    <t>UKUPNO A 860 006</t>
  </si>
  <si>
    <t>3434 OSTALI NESPOMENUTI FINANCIJSKI RASHODI</t>
  </si>
  <si>
    <t>UKUPNO K 860 008</t>
  </si>
  <si>
    <t>15  URED ZASTUPNIKA REPUBLIKE HRVATSKE PRED EUROPSKIM SUDOM ZA LJUDSKA PRAVA</t>
  </si>
  <si>
    <t>4223 OPREMA ZA ODRŽAVANJE I ZAŠTITU</t>
  </si>
  <si>
    <t>4123 LICENCE</t>
  </si>
  <si>
    <t>UKUPNO 412 NEMATERIJALNA IMOVINA</t>
  </si>
  <si>
    <t>5.</t>
  </si>
  <si>
    <t>3236 ZDRAVSTVENE I VETERINARSKE USLUGE</t>
  </si>
  <si>
    <t>4222 KOMUNIKACIJSKA OPREMA</t>
  </si>
  <si>
    <t>4227 UREĐAJI, STROJEVI I OPREMA ZA OSTALE NAMJENE</t>
  </si>
  <si>
    <t xml:space="preserve">343 OSTALI FINANCIJSKI RASHODI </t>
  </si>
  <si>
    <t xml:space="preserve">3293 REPREZENTACIJA  </t>
  </si>
  <si>
    <t>UKUPNO 311 PLAĆE (BRUTO)</t>
  </si>
  <si>
    <t xml:space="preserve"> 3225 SITNI INVENTAR I AUTO GUME</t>
  </si>
  <si>
    <t xml:space="preserve">K 860 008 INFORMATIZACIJA   </t>
  </si>
  <si>
    <t xml:space="preserve">A 860 006 ZASTUPANJE REPUBLIKE HRVATSKE PRED EUROPSKIM SUDOM ZA LJUDSKA PRAVA I IZVRŠENJE PRESUDA   </t>
  </si>
  <si>
    <t xml:space="preserve">A 860 001 ADMINISTRACIJA I UPRAVLJANJE   </t>
  </si>
  <si>
    <t>3132 DOPRINOSI ZA OBVEZNO ZDRAVSTVENO OSIGURANJE</t>
  </si>
  <si>
    <t>3133 DOPRINOSI ZA OBVEZNO OSIGURANJE U SLUČAJU NEZAPOSLENOSTI</t>
  </si>
  <si>
    <t xml:space="preserve">3111 PLAĆE ZA REDOVAN RAD </t>
  </si>
  <si>
    <t xml:space="preserve">PLAN 2018. </t>
  </si>
  <si>
    <t>A  860 010 GODIŠNJI SASTANAK ZASTUPNIKA DRŽAVA I VLADA PRED EUROPSKIM SUDOM ZA LJUDSKA PRAVA</t>
  </si>
  <si>
    <t>UKUPNO A 860 010</t>
  </si>
  <si>
    <t>PLAN 2018. NAKON PRENAMJENE 5%</t>
  </si>
  <si>
    <t>PLAN 2018. NAKON REBALANSA</t>
  </si>
  <si>
    <t>3295 PRISTOJBE I NAKNADE</t>
  </si>
  <si>
    <t xml:space="preserve">KONAČAN PLAN 2018.. </t>
  </si>
  <si>
    <t>IZVRŠENJE                                    01.01. - 31.12.2018.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</si>
</sst>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2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0"/>
      <color indexed="17"/>
      <name val="Times New Roman CE"/>
      <family val="0"/>
    </font>
    <font>
      <sz val="15"/>
      <name val="Times New Roman CE"/>
      <family val="0"/>
    </font>
    <font>
      <b/>
      <sz val="14"/>
      <color indexed="17"/>
      <name val="Times New Roman CE"/>
      <family val="0"/>
    </font>
    <font>
      <b/>
      <sz val="8"/>
      <name val="Times New Roman CE"/>
      <family val="1"/>
    </font>
    <font>
      <sz val="6"/>
      <name val="Times New Roman CE"/>
      <family val="1"/>
    </font>
    <font>
      <sz val="8"/>
      <name val="Times New Roman CE"/>
      <family val="1"/>
    </font>
    <font>
      <b/>
      <sz val="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89" applyFont="1" applyBorder="1">
      <alignment/>
      <protection/>
    </xf>
    <xf numFmtId="0" fontId="2" fillId="0" borderId="0" xfId="89" applyFont="1" applyBorder="1" applyAlignment="1">
      <alignment horizontal="center"/>
      <protection/>
    </xf>
    <xf numFmtId="0" fontId="1" fillId="0" borderId="0" xfId="89" applyBorder="1">
      <alignment/>
      <protection/>
    </xf>
    <xf numFmtId="0" fontId="3" fillId="0" borderId="0" xfId="89" applyFont="1" applyFill="1" applyBorder="1">
      <alignment/>
      <protection/>
    </xf>
    <xf numFmtId="4" fontId="6" fillId="0" borderId="0" xfId="89" applyNumberFormat="1" applyFont="1" applyBorder="1">
      <alignment/>
      <protection/>
    </xf>
    <xf numFmtId="0" fontId="3" fillId="0" borderId="0" xfId="89" applyFont="1" applyBorder="1">
      <alignment/>
      <protection/>
    </xf>
    <xf numFmtId="0" fontId="3" fillId="0" borderId="10" xfId="89" applyFont="1" applyBorder="1">
      <alignment/>
      <protection/>
    </xf>
    <xf numFmtId="0" fontId="3" fillId="0" borderId="10" xfId="89" applyFont="1" applyFill="1" applyBorder="1">
      <alignment/>
      <protection/>
    </xf>
    <xf numFmtId="0" fontId="3" fillId="0" borderId="0" xfId="89" applyFont="1" applyBorder="1" applyAlignment="1">
      <alignment horizontal="left" vertical="center"/>
      <protection/>
    </xf>
    <xf numFmtId="0" fontId="3" fillId="0" borderId="0" xfId="89" applyFont="1" applyAlignment="1">
      <alignment horizontal="left" vertical="center"/>
      <protection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0" xfId="89" applyFont="1" applyBorder="1">
      <alignment/>
      <protection/>
    </xf>
    <xf numFmtId="0" fontId="8" fillId="33" borderId="0" xfId="89" applyFont="1" applyFill="1" applyBorder="1">
      <alignment/>
      <protection/>
    </xf>
    <xf numFmtId="0" fontId="2" fillId="33" borderId="0" xfId="89" applyFont="1" applyFill="1" applyBorder="1">
      <alignment/>
      <protection/>
    </xf>
    <xf numFmtId="4" fontId="6" fillId="33" borderId="0" xfId="89" applyNumberFormat="1" applyFont="1" applyFill="1" applyBorder="1">
      <alignment/>
      <protection/>
    </xf>
    <xf numFmtId="0" fontId="11" fillId="33" borderId="0" xfId="89" applyFont="1" applyFill="1" applyBorder="1">
      <alignment/>
      <protection/>
    </xf>
    <xf numFmtId="0" fontId="11" fillId="4" borderId="0" xfId="89" applyFont="1" applyFill="1" applyBorder="1">
      <alignment/>
      <protection/>
    </xf>
    <xf numFmtId="0" fontId="10" fillId="0" borderId="12" xfId="89" applyFont="1" applyFill="1" applyBorder="1" applyAlignment="1">
      <alignment horizontal="left" vertical="center"/>
      <protection/>
    </xf>
    <xf numFmtId="0" fontId="10" fillId="0" borderId="12" xfId="89" applyFont="1" applyFill="1" applyBorder="1" applyAlignment="1">
      <alignment horizontal="right" vertical="center"/>
      <protection/>
    </xf>
    <xf numFmtId="0" fontId="12" fillId="0" borderId="0" xfId="89" applyFont="1" applyFill="1" applyBorder="1">
      <alignment/>
      <protection/>
    </xf>
    <xf numFmtId="0" fontId="12" fillId="33" borderId="0" xfId="89" applyFont="1" applyFill="1" applyBorder="1">
      <alignment/>
      <protection/>
    </xf>
    <xf numFmtId="0" fontId="10" fillId="0" borderId="0" xfId="89" applyFont="1" applyFill="1" applyBorder="1">
      <alignment/>
      <protection/>
    </xf>
    <xf numFmtId="0" fontId="10" fillId="33" borderId="0" xfId="89" applyFont="1" applyFill="1" applyBorder="1">
      <alignment/>
      <protection/>
    </xf>
    <xf numFmtId="0" fontId="12" fillId="0" borderId="0" xfId="89" applyFont="1" applyFill="1" applyBorder="1">
      <alignment/>
      <protection/>
    </xf>
    <xf numFmtId="0" fontId="12" fillId="33" borderId="0" xfId="89" applyFont="1" applyFill="1" applyBorder="1">
      <alignment/>
      <protection/>
    </xf>
    <xf numFmtId="4" fontId="10" fillId="7" borderId="12" xfId="89" applyNumberFormat="1" applyFont="1" applyFill="1" applyBorder="1" applyAlignment="1">
      <alignment horizontal="right" vertical="center"/>
      <protection/>
    </xf>
    <xf numFmtId="0" fontId="10" fillId="0" borderId="0" xfId="89" applyFont="1" applyFill="1" applyBorder="1">
      <alignment/>
      <protection/>
    </xf>
    <xf numFmtId="0" fontId="10" fillId="33" borderId="0" xfId="89" applyFont="1" applyFill="1" applyBorder="1">
      <alignment/>
      <protection/>
    </xf>
    <xf numFmtId="4" fontId="10" fillId="16" borderId="12" xfId="89" applyNumberFormat="1" applyFont="1" applyFill="1" applyBorder="1" applyAlignment="1">
      <alignment horizontal="right" vertical="center"/>
      <protection/>
    </xf>
    <xf numFmtId="4" fontId="10" fillId="7" borderId="12" xfId="89" applyNumberFormat="1" applyFont="1" applyFill="1" applyBorder="1" applyAlignment="1">
      <alignment horizontal="right" vertical="center"/>
      <protection/>
    </xf>
    <xf numFmtId="0" fontId="10" fillId="0" borderId="13" xfId="89" applyFont="1" applyFill="1" applyBorder="1">
      <alignment/>
      <protection/>
    </xf>
    <xf numFmtId="4" fontId="10" fillId="7" borderId="12" xfId="89" applyNumberFormat="1" applyFont="1" applyFill="1" applyBorder="1" applyAlignment="1">
      <alignment horizontal="left" vertical="center" wrapText="1"/>
      <protection/>
    </xf>
    <xf numFmtId="4" fontId="10" fillId="7" borderId="12" xfId="89" applyNumberFormat="1" applyFont="1" applyFill="1" applyBorder="1" applyAlignment="1">
      <alignment horizontal="right" vertical="center" wrapText="1"/>
      <protection/>
    </xf>
    <xf numFmtId="0" fontId="10" fillId="7" borderId="12" xfId="89" applyFont="1" applyFill="1" applyBorder="1" applyAlignment="1">
      <alignment horizontal="left" vertical="center" wrapText="1"/>
      <protection/>
    </xf>
    <xf numFmtId="0" fontId="10" fillId="16" borderId="12" xfId="89" applyFont="1" applyFill="1" applyBorder="1" applyAlignment="1">
      <alignment horizontal="left" vertical="center" wrapText="1"/>
      <protection/>
    </xf>
    <xf numFmtId="0" fontId="10" fillId="4" borderId="0" xfId="89" applyFont="1" applyFill="1" applyBorder="1">
      <alignment/>
      <protection/>
    </xf>
    <xf numFmtId="0" fontId="10" fillId="0" borderId="0" xfId="89" applyFont="1" applyFill="1" applyBorder="1" applyAlignment="1">
      <alignment vertical="center"/>
      <protection/>
    </xf>
    <xf numFmtId="0" fontId="10" fillId="33" borderId="0" xfId="89" applyFont="1" applyFill="1" applyBorder="1" applyAlignment="1">
      <alignment vertical="center"/>
      <protection/>
    </xf>
    <xf numFmtId="0" fontId="10" fillId="0" borderId="13" xfId="89" applyFont="1" applyFill="1" applyBorder="1">
      <alignment/>
      <protection/>
    </xf>
    <xf numFmtId="0" fontId="10" fillId="0" borderId="12" xfId="89" applyFont="1" applyFill="1" applyBorder="1" applyAlignment="1">
      <alignment horizontal="left" vertical="center" wrapText="1"/>
      <protection/>
    </xf>
    <xf numFmtId="4" fontId="10" fillId="0" borderId="12" xfId="89" applyNumberFormat="1" applyFont="1" applyFill="1" applyBorder="1" applyAlignment="1">
      <alignment horizontal="right" vertical="center"/>
      <protection/>
    </xf>
    <xf numFmtId="4" fontId="10" fillId="7" borderId="12" xfId="89" applyNumberFormat="1" applyFont="1" applyFill="1" applyBorder="1" applyAlignment="1">
      <alignment horizontal="left" vertical="center"/>
      <protection/>
    </xf>
    <xf numFmtId="0" fontId="10" fillId="16" borderId="0" xfId="89" applyFont="1" applyFill="1" applyBorder="1">
      <alignment/>
      <protection/>
    </xf>
    <xf numFmtId="0" fontId="13" fillId="4" borderId="12" xfId="89" applyFont="1" applyFill="1" applyBorder="1" applyAlignment="1">
      <alignment horizontal="center" vertical="center"/>
      <protection/>
    </xf>
    <xf numFmtId="0" fontId="13" fillId="4" borderId="12" xfId="89" applyFont="1" applyFill="1" applyBorder="1" applyAlignment="1">
      <alignment horizontal="center" vertical="center" wrapText="1"/>
      <protection/>
    </xf>
    <xf numFmtId="0" fontId="13" fillId="4" borderId="14" xfId="89" applyFont="1" applyFill="1" applyBorder="1" applyAlignment="1">
      <alignment horizontal="left" vertical="center"/>
      <protection/>
    </xf>
    <xf numFmtId="0" fontId="10" fillId="0" borderId="12" xfId="89" applyFont="1" applyFill="1" applyBorder="1" applyAlignment="1">
      <alignment horizontal="left" vertical="center" wrapText="1"/>
      <protection/>
    </xf>
    <xf numFmtId="4" fontId="10" fillId="0" borderId="12" xfId="89" applyNumberFormat="1" applyFont="1" applyFill="1" applyBorder="1" applyAlignment="1">
      <alignment horizontal="right" vertical="center"/>
      <protection/>
    </xf>
    <xf numFmtId="0" fontId="13" fillId="4" borderId="15" xfId="89" applyFont="1" applyFill="1" applyBorder="1" applyAlignment="1">
      <alignment horizontal="center" vertical="center" wrapText="1"/>
      <protection/>
    </xf>
    <xf numFmtId="0" fontId="10" fillId="7" borderId="12" xfId="89" applyFont="1" applyFill="1" applyBorder="1" applyAlignment="1">
      <alignment horizontal="left" vertical="center"/>
      <protection/>
    </xf>
    <xf numFmtId="0" fontId="10" fillId="33" borderId="12" xfId="89" applyFont="1" applyFill="1" applyBorder="1" applyAlignment="1">
      <alignment horizontal="left" vertical="center" wrapText="1"/>
      <protection/>
    </xf>
    <xf numFmtId="4" fontId="10" fillId="33" borderId="12" xfId="89" applyNumberFormat="1" applyFont="1" applyFill="1" applyBorder="1" applyAlignment="1">
      <alignment horizontal="right" vertical="center"/>
      <protection/>
    </xf>
    <xf numFmtId="4" fontId="10" fillId="0" borderId="12" xfId="89" applyNumberFormat="1" applyFont="1" applyFill="1" applyBorder="1" applyAlignment="1">
      <alignment horizontal="right" vertical="center" wrapText="1"/>
      <protection/>
    </xf>
    <xf numFmtId="4" fontId="10" fillId="0" borderId="12" xfId="89" applyNumberFormat="1" applyFont="1" applyFill="1" applyBorder="1" applyAlignment="1">
      <alignment horizontal="right" vertical="center" wrapText="1"/>
      <protection/>
    </xf>
    <xf numFmtId="0" fontId="10" fillId="7" borderId="12" xfId="89" applyFont="1" applyFill="1" applyBorder="1" applyAlignment="1">
      <alignment horizontal="left" vertical="center"/>
      <protection/>
    </xf>
    <xf numFmtId="49" fontId="10" fillId="0" borderId="12" xfId="89" applyNumberFormat="1" applyFont="1" applyFill="1" applyBorder="1" applyAlignment="1">
      <alignment horizontal="left" vertical="center" wrapText="1"/>
      <protection/>
    </xf>
    <xf numFmtId="4" fontId="10" fillId="0" borderId="12" xfId="89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9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10" xfId="51"/>
    <cellStyle name="Obično 10 2" xfId="52"/>
    <cellStyle name="Obično 11" xfId="53"/>
    <cellStyle name="Obično 11 2" xfId="54"/>
    <cellStyle name="Obično 12" xfId="55"/>
    <cellStyle name="Obično 13" xfId="56"/>
    <cellStyle name="Obično 13 2" xfId="57"/>
    <cellStyle name="Obično 14" xfId="58"/>
    <cellStyle name="Obično 14 2" xfId="59"/>
    <cellStyle name="Obično 15" xfId="60"/>
    <cellStyle name="Obično 16" xfId="61"/>
    <cellStyle name="Obično 17" xfId="62"/>
    <cellStyle name="Obično 2" xfId="63"/>
    <cellStyle name="Obično 2 10" xfId="64"/>
    <cellStyle name="Obično 2 11" xfId="65"/>
    <cellStyle name="Obično 2 12" xfId="66"/>
    <cellStyle name="Obično 2 2" xfId="67"/>
    <cellStyle name="Obično 2 3" xfId="68"/>
    <cellStyle name="Obično 2 4" xfId="69"/>
    <cellStyle name="Obično 2 5" xfId="70"/>
    <cellStyle name="Obično 2 6" xfId="71"/>
    <cellStyle name="Obično 2 7" xfId="72"/>
    <cellStyle name="Obično 2 8" xfId="73"/>
    <cellStyle name="Obično 2 9" xfId="74"/>
    <cellStyle name="Obično 3" xfId="75"/>
    <cellStyle name="Obično 3 2" xfId="76"/>
    <cellStyle name="Obično 4" xfId="77"/>
    <cellStyle name="Obično 4 2" xfId="78"/>
    <cellStyle name="Obično 5" xfId="79"/>
    <cellStyle name="Obično 5 2" xfId="80"/>
    <cellStyle name="Obično 6" xfId="81"/>
    <cellStyle name="Obično 6 2" xfId="82"/>
    <cellStyle name="Obično 7" xfId="83"/>
    <cellStyle name="Obično 7 2" xfId="84"/>
    <cellStyle name="Obično 8" xfId="85"/>
    <cellStyle name="Obično 8 2" xfId="86"/>
    <cellStyle name="Obično 9" xfId="87"/>
    <cellStyle name="Obično 9 2" xfId="88"/>
    <cellStyle name="Obično_4. VLADA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Ukupni zbroj" xfId="96"/>
    <cellStyle name="Unos" xfId="97"/>
    <cellStyle name="Currency" xfId="98"/>
    <cellStyle name="Currency [0]" xfId="99"/>
    <cellStyle name="Comma" xfId="100"/>
    <cellStyle name="Comma [0]" xfId="101"/>
    <cellStyle name="Zarez 11" xfId="102"/>
    <cellStyle name="Zarez 11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Q300"/>
  <sheetViews>
    <sheetView tabSelected="1" zoomScalePageLayoutView="0" workbookViewId="0" topLeftCell="A8">
      <selection activeCell="J23" sqref="J23"/>
    </sheetView>
  </sheetViews>
  <sheetFormatPr defaultColWidth="9.140625" defaultRowHeight="12.75"/>
  <cols>
    <col min="1" max="1" width="51.28125" style="10" customWidth="1"/>
    <col min="2" max="5" width="10.00390625" style="7" customWidth="1"/>
    <col min="6" max="6" width="10.00390625" style="8" customWidth="1"/>
    <col min="7" max="16384" width="9.140625" style="3" customWidth="1"/>
  </cols>
  <sheetData>
    <row r="1" spans="1:6" s="1" customFormat="1" ht="9.75" customHeight="1" hidden="1">
      <c r="A1" s="11" t="s">
        <v>0</v>
      </c>
      <c r="B1" s="11"/>
      <c r="C1" s="11"/>
      <c r="D1" s="11"/>
      <c r="E1" s="11"/>
      <c r="F1" s="11"/>
    </row>
    <row r="2" spans="1:6" s="1" customFormat="1" ht="15.75" customHeight="1" hidden="1">
      <c r="A2" s="11"/>
      <c r="B2" s="11"/>
      <c r="C2" s="11"/>
      <c r="D2" s="11"/>
      <c r="E2" s="11"/>
      <c r="F2" s="11"/>
    </row>
    <row r="3" spans="1:6" s="2" customFormat="1" ht="15.75" customHeight="1" hidden="1">
      <c r="A3" s="11"/>
      <c r="B3" s="11"/>
      <c r="C3" s="11"/>
      <c r="D3" s="11"/>
      <c r="E3" s="11"/>
      <c r="F3" s="11"/>
    </row>
    <row r="4" spans="1:6" s="2" customFormat="1" ht="9.75" customHeight="1" hidden="1">
      <c r="A4" s="11"/>
      <c r="B4" s="11"/>
      <c r="C4" s="11"/>
      <c r="D4" s="11"/>
      <c r="E4" s="11"/>
      <c r="F4" s="11"/>
    </row>
    <row r="5" spans="1:6" s="2" customFormat="1" ht="15.75" customHeight="1" hidden="1">
      <c r="A5" s="11"/>
      <c r="B5" s="11"/>
      <c r="C5" s="11"/>
      <c r="D5" s="11"/>
      <c r="E5" s="11"/>
      <c r="F5" s="11"/>
    </row>
    <row r="6" spans="1:6" s="1" customFormat="1" ht="9.75" customHeight="1" hidden="1">
      <c r="A6" s="11"/>
      <c r="B6" s="11"/>
      <c r="C6" s="11"/>
      <c r="D6" s="11"/>
      <c r="E6" s="11"/>
      <c r="F6" s="11"/>
    </row>
    <row r="7" spans="1:6" s="1" customFormat="1" ht="9.75" customHeight="1" hidden="1">
      <c r="A7" s="11"/>
      <c r="B7" s="11"/>
      <c r="C7" s="11"/>
      <c r="D7" s="11"/>
      <c r="E7" s="11"/>
      <c r="F7" s="11"/>
    </row>
    <row r="8" spans="1:14" s="13" customFormat="1" ht="19.5" customHeight="1">
      <c r="A8" s="59" t="s">
        <v>19</v>
      </c>
      <c r="B8" s="59"/>
      <c r="C8" s="59"/>
      <c r="D8" s="59"/>
      <c r="E8" s="59"/>
      <c r="F8" s="59"/>
      <c r="G8" s="14"/>
      <c r="H8" s="14"/>
      <c r="I8" s="14"/>
      <c r="J8" s="14"/>
      <c r="K8" s="14"/>
      <c r="L8" s="14"/>
      <c r="M8" s="14"/>
      <c r="N8" s="14"/>
    </row>
    <row r="9" spans="1:14" s="13" customFormat="1" ht="19.5" customHeight="1">
      <c r="A9" s="60" t="s">
        <v>43</v>
      </c>
      <c r="B9" s="60"/>
      <c r="C9" s="60"/>
      <c r="D9" s="60"/>
      <c r="E9" s="60"/>
      <c r="F9" s="60"/>
      <c r="G9" s="14"/>
      <c r="H9" s="14"/>
      <c r="I9" s="14"/>
      <c r="J9" s="14"/>
      <c r="K9" s="14"/>
      <c r="L9" s="14"/>
      <c r="M9" s="14"/>
      <c r="N9" s="14"/>
    </row>
    <row r="10" spans="1:14" s="13" customFormat="1" ht="18.75" customHeight="1">
      <c r="A10" s="61"/>
      <c r="B10" s="61"/>
      <c r="C10" s="61"/>
      <c r="D10" s="61"/>
      <c r="E10" s="61"/>
      <c r="F10" s="61"/>
      <c r="G10" s="14"/>
      <c r="H10" s="14"/>
      <c r="I10" s="14"/>
      <c r="J10" s="14"/>
      <c r="K10" s="14"/>
      <c r="L10" s="14"/>
      <c r="M10" s="14"/>
      <c r="N10" s="14"/>
    </row>
    <row r="11" spans="1:14" s="1" customFormat="1" ht="3" customHeight="1" hidden="1">
      <c r="A11" s="12"/>
      <c r="B11" s="12"/>
      <c r="C11" s="12"/>
      <c r="D11" s="12"/>
      <c r="E11" s="12"/>
      <c r="F11" s="12"/>
      <c r="G11" s="15"/>
      <c r="H11" s="15"/>
      <c r="I11" s="15"/>
      <c r="J11" s="15"/>
      <c r="K11" s="15"/>
      <c r="L11" s="15"/>
      <c r="M11" s="15"/>
      <c r="N11" s="15"/>
    </row>
    <row r="12" spans="1:14" s="1" customFormat="1" ht="2.25" customHeight="1">
      <c r="A12" s="12"/>
      <c r="B12" s="12"/>
      <c r="C12" s="12"/>
      <c r="D12" s="12"/>
      <c r="E12" s="12"/>
      <c r="F12" s="12"/>
      <c r="G12" s="15"/>
      <c r="H12" s="15"/>
      <c r="I12" s="15"/>
      <c r="J12" s="15"/>
      <c r="K12" s="15"/>
      <c r="L12" s="15"/>
      <c r="M12" s="15"/>
      <c r="N12" s="15"/>
    </row>
    <row r="13" spans="1:14" s="18" customFormat="1" ht="46.5" customHeight="1">
      <c r="A13" s="45" t="s">
        <v>3</v>
      </c>
      <c r="B13" s="46" t="s">
        <v>61</v>
      </c>
      <c r="C13" s="50" t="s">
        <v>64</v>
      </c>
      <c r="D13" s="50" t="s">
        <v>65</v>
      </c>
      <c r="E13" s="46" t="s">
        <v>67</v>
      </c>
      <c r="F13" s="46" t="s">
        <v>68</v>
      </c>
      <c r="G13" s="17"/>
      <c r="H13" s="17"/>
      <c r="I13" s="17"/>
      <c r="J13" s="17"/>
      <c r="K13" s="17"/>
      <c r="L13" s="17"/>
      <c r="M13" s="17"/>
      <c r="N13" s="17"/>
    </row>
    <row r="14" spans="1:14" s="18" customFormat="1" ht="20.25" customHeight="1">
      <c r="A14" s="47"/>
      <c r="B14" s="46" t="s">
        <v>4</v>
      </c>
      <c r="C14" s="46" t="s">
        <v>5</v>
      </c>
      <c r="D14" s="46" t="s">
        <v>6</v>
      </c>
      <c r="E14" s="46" t="s">
        <v>7</v>
      </c>
      <c r="F14" s="46" t="s">
        <v>47</v>
      </c>
      <c r="G14" s="17"/>
      <c r="H14" s="17"/>
      <c r="I14" s="17"/>
      <c r="J14" s="17"/>
      <c r="K14" s="17"/>
      <c r="L14" s="17"/>
      <c r="M14" s="17"/>
      <c r="N14" s="17"/>
    </row>
    <row r="15" spans="1:14" s="21" customFormat="1" ht="24.75" customHeight="1">
      <c r="A15" s="19" t="s">
        <v>57</v>
      </c>
      <c r="B15" s="20"/>
      <c r="C15" s="20"/>
      <c r="D15" s="20"/>
      <c r="E15" s="20"/>
      <c r="F15" s="20"/>
      <c r="G15" s="22"/>
      <c r="H15" s="22"/>
      <c r="I15" s="22"/>
      <c r="J15" s="22"/>
      <c r="K15" s="22"/>
      <c r="L15" s="22"/>
      <c r="M15" s="22"/>
      <c r="N15" s="22"/>
    </row>
    <row r="16" spans="1:14" s="23" customFormat="1" ht="24.75" customHeight="1">
      <c r="A16" s="19" t="s">
        <v>60</v>
      </c>
      <c r="B16" s="42">
        <v>2703000</v>
      </c>
      <c r="C16" s="42">
        <v>2653000</v>
      </c>
      <c r="D16" s="42">
        <v>2303000</v>
      </c>
      <c r="E16" s="42">
        <v>2188000</v>
      </c>
      <c r="F16" s="42">
        <v>2010643.51</v>
      </c>
      <c r="G16" s="24"/>
      <c r="H16" s="24"/>
      <c r="I16" s="24"/>
      <c r="J16" s="24"/>
      <c r="K16" s="24"/>
      <c r="L16" s="24"/>
      <c r="M16" s="24"/>
      <c r="N16" s="24"/>
    </row>
    <row r="17" spans="1:14" s="23" customFormat="1" ht="24.75" customHeight="1">
      <c r="A17" s="19" t="s">
        <v>20</v>
      </c>
      <c r="B17" s="42">
        <v>60000</v>
      </c>
      <c r="C17" s="42">
        <v>60000</v>
      </c>
      <c r="D17" s="42">
        <v>60000</v>
      </c>
      <c r="E17" s="42">
        <v>60000</v>
      </c>
      <c r="F17" s="42">
        <v>83306.95</v>
      </c>
      <c r="G17" s="24"/>
      <c r="H17" s="24"/>
      <c r="I17" s="24"/>
      <c r="J17" s="24"/>
      <c r="K17" s="24"/>
      <c r="L17" s="24"/>
      <c r="M17" s="24"/>
      <c r="N17" s="24"/>
    </row>
    <row r="18" spans="1:14" s="23" customFormat="1" ht="24.75" customHeight="1">
      <c r="A18" s="51" t="s">
        <v>53</v>
      </c>
      <c r="B18" s="31">
        <f>SUM(B16,B17)</f>
        <v>2763000</v>
      </c>
      <c r="C18" s="31">
        <f>SUM(C16,C17)</f>
        <v>2713000</v>
      </c>
      <c r="D18" s="31">
        <f>SUM(D16,D17)</f>
        <v>2363000</v>
      </c>
      <c r="E18" s="31">
        <f>SUM(E16,E17)</f>
        <v>2248000</v>
      </c>
      <c r="F18" s="31">
        <f>SUM(F16,F17)</f>
        <v>2093950.46</v>
      </c>
      <c r="G18" s="24"/>
      <c r="H18" s="24"/>
      <c r="I18" s="24"/>
      <c r="J18" s="24"/>
      <c r="K18" s="24"/>
      <c r="L18" s="24"/>
      <c r="M18" s="24"/>
      <c r="N18" s="24"/>
    </row>
    <row r="19" spans="1:14" s="23" customFormat="1" ht="24.75" customHeight="1">
      <c r="A19" s="19" t="s">
        <v>11</v>
      </c>
      <c r="B19" s="42">
        <v>62000</v>
      </c>
      <c r="C19" s="42">
        <v>62000</v>
      </c>
      <c r="D19" s="42">
        <v>62000</v>
      </c>
      <c r="E19" s="42">
        <v>62000</v>
      </c>
      <c r="F19" s="42">
        <v>44534.71</v>
      </c>
      <c r="G19" s="24"/>
      <c r="H19" s="24"/>
      <c r="I19" s="24"/>
      <c r="J19" s="24"/>
      <c r="K19" s="24"/>
      <c r="L19" s="24"/>
      <c r="M19" s="24"/>
      <c r="N19" s="24"/>
    </row>
    <row r="20" spans="1:14" s="28" customFormat="1" ht="24.75" customHeight="1">
      <c r="A20" s="35" t="s">
        <v>12</v>
      </c>
      <c r="B20" s="27">
        <f>B19</f>
        <v>62000</v>
      </c>
      <c r="C20" s="27">
        <f>C19</f>
        <v>62000</v>
      </c>
      <c r="D20" s="27">
        <f>D19</f>
        <v>62000</v>
      </c>
      <c r="E20" s="27">
        <f>E19</f>
        <v>62000</v>
      </c>
      <c r="F20" s="27">
        <f>F19</f>
        <v>44534.71</v>
      </c>
      <c r="G20" s="29"/>
      <c r="H20" s="29"/>
      <c r="I20" s="29"/>
      <c r="J20" s="29"/>
      <c r="K20" s="29"/>
      <c r="L20" s="29"/>
      <c r="M20" s="29"/>
      <c r="N20" s="29"/>
    </row>
    <row r="21" spans="1:14" s="23" customFormat="1" ht="24.75" customHeight="1">
      <c r="A21" s="19" t="s">
        <v>58</v>
      </c>
      <c r="B21" s="42">
        <v>430000</v>
      </c>
      <c r="C21" s="42">
        <v>430000</v>
      </c>
      <c r="D21" s="42">
        <v>340000</v>
      </c>
      <c r="E21" s="42">
        <v>323000</v>
      </c>
      <c r="F21" s="42">
        <v>302362.13</v>
      </c>
      <c r="G21" s="24"/>
      <c r="H21" s="24"/>
      <c r="I21" s="24"/>
      <c r="J21" s="24"/>
      <c r="K21" s="24"/>
      <c r="L21" s="24"/>
      <c r="M21" s="24"/>
      <c r="N21" s="24"/>
    </row>
    <row r="22" spans="1:14" s="23" customFormat="1" ht="24.75" customHeight="1">
      <c r="A22" s="41" t="s">
        <v>59</v>
      </c>
      <c r="B22" s="42">
        <v>47000</v>
      </c>
      <c r="C22" s="42">
        <v>47000</v>
      </c>
      <c r="D22" s="42">
        <v>38000</v>
      </c>
      <c r="E22" s="42">
        <v>38000</v>
      </c>
      <c r="F22" s="42">
        <v>33162.27</v>
      </c>
      <c r="G22" s="24"/>
      <c r="H22" s="24"/>
      <c r="I22" s="24"/>
      <c r="J22" s="24"/>
      <c r="K22" s="24"/>
      <c r="L22" s="24"/>
      <c r="M22" s="24"/>
      <c r="N22" s="24"/>
    </row>
    <row r="23" spans="1:14" s="23" customFormat="1" ht="24.75" customHeight="1">
      <c r="A23" s="51" t="s">
        <v>13</v>
      </c>
      <c r="B23" s="31">
        <f>SUM(B21,B22)</f>
        <v>477000</v>
      </c>
      <c r="C23" s="31">
        <f>SUM(C21,C22)</f>
        <v>477000</v>
      </c>
      <c r="D23" s="31">
        <f>SUM(D21,D22)</f>
        <v>378000</v>
      </c>
      <c r="E23" s="31">
        <f>SUM(E21,E22)</f>
        <v>361000</v>
      </c>
      <c r="F23" s="31">
        <f>SUM(F21,F22)</f>
        <v>335524.4</v>
      </c>
      <c r="G23" s="24"/>
      <c r="H23" s="24"/>
      <c r="I23" s="24"/>
      <c r="J23" s="24"/>
      <c r="K23" s="24"/>
      <c r="L23" s="24"/>
      <c r="M23" s="24"/>
      <c r="N23" s="24"/>
    </row>
    <row r="24" spans="1:14" s="23" customFormat="1" ht="24.75" customHeight="1">
      <c r="A24" s="41" t="s">
        <v>1</v>
      </c>
      <c r="B24" s="42">
        <v>57000</v>
      </c>
      <c r="C24" s="42">
        <v>57000</v>
      </c>
      <c r="D24" s="42">
        <v>57000</v>
      </c>
      <c r="E24" s="42">
        <v>57000</v>
      </c>
      <c r="F24" s="42">
        <v>36367.82</v>
      </c>
      <c r="G24" s="24"/>
      <c r="H24" s="24"/>
      <c r="I24" s="24"/>
      <c r="J24" s="24"/>
      <c r="K24" s="24"/>
      <c r="L24" s="24"/>
      <c r="M24" s="24"/>
      <c r="N24" s="24"/>
    </row>
    <row r="25" spans="1:14" s="28" customFormat="1" ht="24.75" customHeight="1">
      <c r="A25" s="35" t="s">
        <v>14</v>
      </c>
      <c r="B25" s="27">
        <f>SUM(B24)</f>
        <v>57000</v>
      </c>
      <c r="C25" s="27">
        <f>SUM(C24)</f>
        <v>57000</v>
      </c>
      <c r="D25" s="27">
        <f>SUM(D24)</f>
        <v>57000</v>
      </c>
      <c r="E25" s="27">
        <f>SUM(E24)</f>
        <v>57000</v>
      </c>
      <c r="F25" s="27">
        <f>SUM(F24)</f>
        <v>36367.82</v>
      </c>
      <c r="G25" s="29"/>
      <c r="H25" s="29"/>
      <c r="I25" s="29"/>
      <c r="J25" s="29"/>
      <c r="K25" s="29"/>
      <c r="L25" s="29"/>
      <c r="M25" s="29"/>
      <c r="N25" s="29"/>
    </row>
    <row r="26" spans="1:14" s="23" customFormat="1" ht="24.75" customHeight="1">
      <c r="A26" s="41" t="s">
        <v>2</v>
      </c>
      <c r="B26" s="42">
        <v>60000</v>
      </c>
      <c r="C26" s="42">
        <v>60000</v>
      </c>
      <c r="D26" s="42">
        <v>55000</v>
      </c>
      <c r="E26" s="42">
        <v>55000</v>
      </c>
      <c r="F26" s="42">
        <v>34633.36</v>
      </c>
      <c r="G26" s="24"/>
      <c r="H26" s="24"/>
      <c r="I26" s="24"/>
      <c r="J26" s="24"/>
      <c r="K26" s="24"/>
      <c r="L26" s="24"/>
      <c r="M26" s="24"/>
      <c r="N26" s="24"/>
    </row>
    <row r="27" spans="1:14" s="28" customFormat="1" ht="24.75" customHeight="1">
      <c r="A27" s="48" t="s">
        <v>21</v>
      </c>
      <c r="B27" s="49">
        <v>50000</v>
      </c>
      <c r="C27" s="49">
        <v>50000</v>
      </c>
      <c r="D27" s="49">
        <v>45000</v>
      </c>
      <c r="E27" s="49">
        <v>45000</v>
      </c>
      <c r="F27" s="49">
        <v>20542.02</v>
      </c>
      <c r="G27" s="29"/>
      <c r="H27" s="29"/>
      <c r="I27" s="29"/>
      <c r="J27" s="29"/>
      <c r="K27" s="29"/>
      <c r="L27" s="29"/>
      <c r="M27" s="29"/>
      <c r="N27" s="29"/>
    </row>
    <row r="28" spans="1:14" s="28" customFormat="1" ht="24.75" customHeight="1">
      <c r="A28" s="48" t="s">
        <v>22</v>
      </c>
      <c r="B28" s="49">
        <v>3000</v>
      </c>
      <c r="C28" s="49">
        <v>3000</v>
      </c>
      <c r="D28" s="49">
        <v>3000</v>
      </c>
      <c r="E28" s="49">
        <v>3000</v>
      </c>
      <c r="F28" s="49">
        <v>3524.03</v>
      </c>
      <c r="G28" s="29"/>
      <c r="H28" s="29"/>
      <c r="I28" s="29"/>
      <c r="J28" s="29"/>
      <c r="K28" s="29"/>
      <c r="L28" s="29"/>
      <c r="M28" s="29"/>
      <c r="N28" s="29"/>
    </row>
    <row r="29" spans="1:14" s="25" customFormat="1" ht="24.75" customHeight="1">
      <c r="A29" s="48" t="s">
        <v>54</v>
      </c>
      <c r="B29" s="49">
        <v>2000</v>
      </c>
      <c r="C29" s="49">
        <v>2000</v>
      </c>
      <c r="D29" s="49">
        <v>2000</v>
      </c>
      <c r="E29" s="49">
        <v>2000</v>
      </c>
      <c r="F29" s="49">
        <v>813.94</v>
      </c>
      <c r="G29" s="26"/>
      <c r="H29" s="26"/>
      <c r="I29" s="26"/>
      <c r="J29" s="26"/>
      <c r="K29" s="26"/>
      <c r="L29" s="26"/>
      <c r="M29" s="26"/>
      <c r="N29" s="26"/>
    </row>
    <row r="30" spans="1:14" s="28" customFormat="1" ht="24.75" customHeight="1">
      <c r="A30" s="35" t="s">
        <v>15</v>
      </c>
      <c r="B30" s="27">
        <f>SUM(B26,B27,B28,B29)</f>
        <v>115000</v>
      </c>
      <c r="C30" s="27">
        <f>SUM(C26,C27,C28,C29)</f>
        <v>115000</v>
      </c>
      <c r="D30" s="27">
        <f>SUM(D26,D27,D28,D29)</f>
        <v>105000</v>
      </c>
      <c r="E30" s="27">
        <f>SUM(E26,E27,E28,E29)</f>
        <v>105000</v>
      </c>
      <c r="F30" s="27">
        <f>SUM(F26,F27,F28,F29)</f>
        <v>59513.350000000006</v>
      </c>
      <c r="G30" s="29"/>
      <c r="H30" s="29"/>
      <c r="I30" s="29"/>
      <c r="J30" s="29"/>
      <c r="K30" s="29"/>
      <c r="L30" s="29"/>
      <c r="M30" s="29"/>
      <c r="N30" s="29"/>
    </row>
    <row r="31" spans="1:14" s="28" customFormat="1" ht="24.75" customHeight="1">
      <c r="A31" s="48" t="s">
        <v>33</v>
      </c>
      <c r="B31" s="54">
        <v>28000</v>
      </c>
      <c r="C31" s="54">
        <v>28000</v>
      </c>
      <c r="D31" s="54">
        <v>28000</v>
      </c>
      <c r="E31" s="54">
        <v>28000</v>
      </c>
      <c r="F31" s="54">
        <v>17553.4</v>
      </c>
      <c r="G31" s="29"/>
      <c r="H31" s="29"/>
      <c r="I31" s="29"/>
      <c r="J31" s="29"/>
      <c r="K31" s="29"/>
      <c r="L31" s="29"/>
      <c r="M31" s="29"/>
      <c r="N31" s="29"/>
    </row>
    <row r="32" spans="1:14" s="28" customFormat="1" ht="24.75" customHeight="1">
      <c r="A32" s="48" t="s">
        <v>23</v>
      </c>
      <c r="B32" s="49">
        <v>5000</v>
      </c>
      <c r="C32" s="49">
        <v>15000</v>
      </c>
      <c r="D32" s="49">
        <v>15000</v>
      </c>
      <c r="E32" s="49">
        <v>15000</v>
      </c>
      <c r="F32" s="49">
        <v>2275</v>
      </c>
      <c r="G32" s="29"/>
      <c r="H32" s="29"/>
      <c r="I32" s="29"/>
      <c r="J32" s="29"/>
      <c r="K32" s="29"/>
      <c r="L32" s="29"/>
      <c r="M32" s="29"/>
      <c r="N32" s="29"/>
    </row>
    <row r="33" spans="1:14" s="25" customFormat="1" ht="24.75" customHeight="1">
      <c r="A33" s="48" t="s">
        <v>34</v>
      </c>
      <c r="B33" s="49">
        <v>20000</v>
      </c>
      <c r="C33" s="49">
        <v>20000</v>
      </c>
      <c r="D33" s="49">
        <v>20000</v>
      </c>
      <c r="E33" s="49">
        <v>20000</v>
      </c>
      <c r="F33" s="49">
        <v>20279.75</v>
      </c>
      <c r="G33" s="26"/>
      <c r="H33" s="26"/>
      <c r="I33" s="26"/>
      <c r="J33" s="26"/>
      <c r="K33" s="26"/>
      <c r="L33" s="26"/>
      <c r="M33" s="26"/>
      <c r="N33" s="26"/>
    </row>
    <row r="34" spans="1:14" s="32" customFormat="1" ht="24.75" customHeight="1">
      <c r="A34" s="48" t="s">
        <v>24</v>
      </c>
      <c r="B34" s="49">
        <v>10000</v>
      </c>
      <c r="C34" s="49">
        <v>10000</v>
      </c>
      <c r="D34" s="49">
        <v>10000</v>
      </c>
      <c r="E34" s="49">
        <v>10000</v>
      </c>
      <c r="F34" s="49">
        <v>8441.39</v>
      </c>
      <c r="G34" s="29"/>
      <c r="H34" s="29"/>
      <c r="I34" s="29"/>
      <c r="J34" s="29"/>
      <c r="K34" s="29"/>
      <c r="L34" s="29"/>
      <c r="M34" s="29"/>
      <c r="N34" s="29"/>
    </row>
    <row r="35" spans="1:14" s="28" customFormat="1" ht="24.75" customHeight="1">
      <c r="A35" s="48" t="s">
        <v>25</v>
      </c>
      <c r="B35" s="49">
        <v>200000</v>
      </c>
      <c r="C35" s="49">
        <v>200000</v>
      </c>
      <c r="D35" s="49">
        <v>190000</v>
      </c>
      <c r="E35" s="49">
        <v>180500</v>
      </c>
      <c r="F35" s="49">
        <v>170294.55</v>
      </c>
      <c r="G35" s="29"/>
      <c r="H35" s="29"/>
      <c r="I35" s="29"/>
      <c r="J35" s="29"/>
      <c r="K35" s="29"/>
      <c r="L35" s="29"/>
      <c r="M35" s="29"/>
      <c r="N35" s="29"/>
    </row>
    <row r="36" spans="1:14" s="25" customFormat="1" ht="24.75" customHeight="1">
      <c r="A36" s="48" t="s">
        <v>48</v>
      </c>
      <c r="B36" s="49">
        <v>2500</v>
      </c>
      <c r="C36" s="49">
        <v>2500</v>
      </c>
      <c r="D36" s="49">
        <v>2500</v>
      </c>
      <c r="E36" s="49">
        <v>2500</v>
      </c>
      <c r="F36" s="49">
        <v>1050</v>
      </c>
      <c r="G36" s="26"/>
      <c r="H36" s="26"/>
      <c r="I36" s="26"/>
      <c r="J36" s="26"/>
      <c r="K36" s="26"/>
      <c r="L36" s="26"/>
      <c r="M36" s="26"/>
      <c r="N36" s="26"/>
    </row>
    <row r="37" spans="1:6" s="25" customFormat="1" ht="24.75" customHeight="1">
      <c r="A37" s="48" t="s">
        <v>35</v>
      </c>
      <c r="B37" s="49">
        <v>95000</v>
      </c>
      <c r="C37" s="49">
        <v>95000</v>
      </c>
      <c r="D37" s="49">
        <v>75000</v>
      </c>
      <c r="E37" s="49">
        <v>75000</v>
      </c>
      <c r="F37" s="49">
        <v>14967.72</v>
      </c>
    </row>
    <row r="38" spans="1:14" s="28" customFormat="1" ht="24.75" customHeight="1">
      <c r="A38" s="48" t="s">
        <v>26</v>
      </c>
      <c r="B38" s="49">
        <v>500</v>
      </c>
      <c r="C38" s="49">
        <v>500</v>
      </c>
      <c r="D38" s="49">
        <v>500</v>
      </c>
      <c r="E38" s="49">
        <v>500</v>
      </c>
      <c r="F38" s="49">
        <v>6375</v>
      </c>
      <c r="G38" s="29"/>
      <c r="H38" s="29"/>
      <c r="I38" s="29"/>
      <c r="J38" s="29"/>
      <c r="K38" s="29"/>
      <c r="L38" s="29"/>
      <c r="M38" s="29"/>
      <c r="N38" s="29"/>
    </row>
    <row r="39" spans="1:14" s="23" customFormat="1" ht="24.75" customHeight="1">
      <c r="A39" s="19" t="s">
        <v>8</v>
      </c>
      <c r="B39" s="55">
        <v>4000</v>
      </c>
      <c r="C39" s="55">
        <v>4000</v>
      </c>
      <c r="D39" s="55">
        <v>4000</v>
      </c>
      <c r="E39" s="55">
        <v>4000</v>
      </c>
      <c r="F39" s="55">
        <v>1875</v>
      </c>
      <c r="G39" s="24"/>
      <c r="H39" s="24"/>
      <c r="I39" s="24"/>
      <c r="J39" s="24"/>
      <c r="K39" s="24"/>
      <c r="L39" s="24"/>
      <c r="M39" s="24"/>
      <c r="N39" s="24"/>
    </row>
    <row r="40" spans="1:14" s="28" customFormat="1" ht="24.75" customHeight="1">
      <c r="A40" s="33" t="s">
        <v>16</v>
      </c>
      <c r="B40" s="34">
        <f>SUM(B31+B32+B33+B34+B35+B36+B37+B38+B39)</f>
        <v>365000</v>
      </c>
      <c r="C40" s="34">
        <f>SUM(C31+C32+C33+C34+C35+C36+C37+C38+C39)</f>
        <v>375000</v>
      </c>
      <c r="D40" s="34">
        <f>SUM(D31+D32+D33+D34+D35+D36+D37+D38+D39)</f>
        <v>345000</v>
      </c>
      <c r="E40" s="34">
        <f>SUM(E31+E32+E33+E34+E35+E36+E37+E38+E39)</f>
        <v>335500</v>
      </c>
      <c r="F40" s="34">
        <f>SUM(F31+F32+F33+F34+F35+F36+F37+F38+F39)</f>
        <v>243111.81</v>
      </c>
      <c r="G40" s="29"/>
      <c r="H40" s="29"/>
      <c r="I40" s="29"/>
      <c r="J40" s="29"/>
      <c r="K40" s="29"/>
      <c r="L40" s="29"/>
      <c r="M40" s="29"/>
      <c r="N40" s="29"/>
    </row>
    <row r="41" spans="1:14" s="28" customFormat="1" ht="24.75" customHeight="1">
      <c r="A41" s="19" t="s">
        <v>38</v>
      </c>
      <c r="B41" s="49">
        <v>1000</v>
      </c>
      <c r="C41" s="49">
        <v>1000</v>
      </c>
      <c r="D41" s="49">
        <v>1000</v>
      </c>
      <c r="E41" s="49">
        <v>1000</v>
      </c>
      <c r="F41" s="49">
        <v>957.05</v>
      </c>
      <c r="G41" s="29"/>
      <c r="H41" s="29"/>
      <c r="I41" s="29"/>
      <c r="J41" s="29"/>
      <c r="K41" s="29"/>
      <c r="L41" s="29"/>
      <c r="M41" s="29"/>
      <c r="N41" s="29"/>
    </row>
    <row r="42" spans="1:14" s="28" customFormat="1" ht="24.75" customHeight="1">
      <c r="A42" s="19" t="s">
        <v>66</v>
      </c>
      <c r="B42" s="49">
        <v>0</v>
      </c>
      <c r="C42" s="49">
        <v>0</v>
      </c>
      <c r="D42" s="49">
        <v>5000</v>
      </c>
      <c r="E42" s="49">
        <v>5000</v>
      </c>
      <c r="F42" s="49">
        <v>0</v>
      </c>
      <c r="G42" s="29"/>
      <c r="H42" s="29"/>
      <c r="I42" s="29"/>
      <c r="J42" s="29"/>
      <c r="K42" s="29"/>
      <c r="L42" s="29"/>
      <c r="M42" s="29"/>
      <c r="N42" s="29"/>
    </row>
    <row r="43" spans="1:14" s="28" customFormat="1" ht="24.75" customHeight="1">
      <c r="A43" s="19" t="s">
        <v>39</v>
      </c>
      <c r="B43" s="49">
        <v>1000</v>
      </c>
      <c r="C43" s="49">
        <v>1000</v>
      </c>
      <c r="D43" s="49">
        <v>1000</v>
      </c>
      <c r="E43" s="49">
        <v>1000</v>
      </c>
      <c r="F43" s="49">
        <v>0</v>
      </c>
      <c r="G43" s="29"/>
      <c r="H43" s="29"/>
      <c r="I43" s="29"/>
      <c r="J43" s="29"/>
      <c r="K43" s="29"/>
      <c r="L43" s="29"/>
      <c r="M43" s="29"/>
      <c r="N43" s="29"/>
    </row>
    <row r="44" spans="1:14" s="28" customFormat="1" ht="24.75" customHeight="1">
      <c r="A44" s="56" t="s">
        <v>17</v>
      </c>
      <c r="B44" s="27">
        <f>B41+B43+B42</f>
        <v>2000</v>
      </c>
      <c r="C44" s="27">
        <f>C41+C43+C42</f>
        <v>2000</v>
      </c>
      <c r="D44" s="27">
        <f>D41+D43+D42</f>
        <v>7000</v>
      </c>
      <c r="E44" s="27">
        <f>E41+E43+E42</f>
        <v>7000</v>
      </c>
      <c r="F44" s="27">
        <f>F41+F43+F42</f>
        <v>957.05</v>
      </c>
      <c r="G44" s="29"/>
      <c r="H44" s="29"/>
      <c r="I44" s="29"/>
      <c r="J44" s="29"/>
      <c r="K44" s="29"/>
      <c r="L44" s="29"/>
      <c r="M44" s="29"/>
      <c r="N44" s="29"/>
    </row>
    <row r="45" spans="1:11" s="29" customFormat="1" ht="24.75" customHeight="1">
      <c r="A45" s="52" t="s">
        <v>10</v>
      </c>
      <c r="B45" s="53">
        <v>0</v>
      </c>
      <c r="C45" s="53">
        <v>0</v>
      </c>
      <c r="D45" s="49">
        <v>1100</v>
      </c>
      <c r="E45" s="53">
        <v>1100</v>
      </c>
      <c r="F45" s="53">
        <v>672.3</v>
      </c>
      <c r="G45" s="28"/>
      <c r="H45" s="28"/>
      <c r="I45" s="28"/>
      <c r="J45" s="28"/>
      <c r="K45" s="28"/>
    </row>
    <row r="46" spans="1:14" s="23" customFormat="1" ht="24.75" customHeight="1">
      <c r="A46" s="41" t="s">
        <v>27</v>
      </c>
      <c r="B46" s="42">
        <v>100</v>
      </c>
      <c r="C46" s="42">
        <v>100</v>
      </c>
      <c r="D46" s="42">
        <v>150</v>
      </c>
      <c r="E46" s="42">
        <v>150</v>
      </c>
      <c r="F46" s="42">
        <v>64.31</v>
      </c>
      <c r="G46" s="24"/>
      <c r="H46" s="24"/>
      <c r="I46" s="24"/>
      <c r="J46" s="24"/>
      <c r="K46" s="24"/>
      <c r="L46" s="24"/>
      <c r="M46" s="24"/>
      <c r="N46" s="24"/>
    </row>
    <row r="47" spans="1:14" s="28" customFormat="1" ht="24.75" customHeight="1">
      <c r="A47" s="35" t="s">
        <v>18</v>
      </c>
      <c r="B47" s="27">
        <f>SUM(B45,B46)</f>
        <v>100</v>
      </c>
      <c r="C47" s="27">
        <f>SUM(C45,C46)</f>
        <v>100</v>
      </c>
      <c r="D47" s="27">
        <f>SUM(D45,D46)</f>
        <v>1250</v>
      </c>
      <c r="E47" s="27">
        <f>SUM(E45,E46)</f>
        <v>1250</v>
      </c>
      <c r="F47" s="27">
        <f>SUM(F45,F46)</f>
        <v>736.6099999999999</v>
      </c>
      <c r="G47" s="29"/>
      <c r="H47" s="29"/>
      <c r="I47" s="29"/>
      <c r="J47" s="29"/>
      <c r="K47" s="29"/>
      <c r="L47" s="29"/>
      <c r="M47" s="29"/>
      <c r="N47" s="29"/>
    </row>
    <row r="48" spans="1:14" s="23" customFormat="1" ht="24.75" customHeight="1">
      <c r="A48" s="41" t="s">
        <v>28</v>
      </c>
      <c r="B48" s="42">
        <v>10000</v>
      </c>
      <c r="C48" s="42">
        <v>10000</v>
      </c>
      <c r="D48" s="42">
        <v>10000</v>
      </c>
      <c r="E48" s="42">
        <v>10000</v>
      </c>
      <c r="F48" s="42">
        <v>0</v>
      </c>
      <c r="G48" s="24"/>
      <c r="H48" s="24"/>
      <c r="I48" s="24"/>
      <c r="J48" s="24"/>
      <c r="K48" s="24"/>
      <c r="L48" s="24"/>
      <c r="M48" s="24"/>
      <c r="N48" s="24"/>
    </row>
    <row r="49" spans="1:14" s="23" customFormat="1" ht="24.75" customHeight="1">
      <c r="A49" s="41" t="s">
        <v>49</v>
      </c>
      <c r="B49" s="42">
        <v>5000</v>
      </c>
      <c r="C49" s="42">
        <v>5000</v>
      </c>
      <c r="D49" s="42">
        <v>5000</v>
      </c>
      <c r="E49" s="42">
        <v>5000</v>
      </c>
      <c r="F49" s="42">
        <v>2198</v>
      </c>
      <c r="G49" s="24"/>
      <c r="H49" s="24"/>
      <c r="I49" s="24"/>
      <c r="J49" s="24"/>
      <c r="K49" s="24"/>
      <c r="L49" s="24"/>
      <c r="M49" s="24"/>
      <c r="N49" s="24"/>
    </row>
    <row r="50" spans="1:14" s="23" customFormat="1" ht="24.75" customHeight="1">
      <c r="A50" s="41" t="s">
        <v>44</v>
      </c>
      <c r="B50" s="42">
        <v>3000</v>
      </c>
      <c r="C50" s="42">
        <v>43000</v>
      </c>
      <c r="D50" s="42">
        <v>43000</v>
      </c>
      <c r="E50" s="42">
        <v>43000</v>
      </c>
      <c r="F50" s="42">
        <v>36932.5</v>
      </c>
      <c r="G50" s="24"/>
      <c r="H50" s="24"/>
      <c r="I50" s="24"/>
      <c r="J50" s="24"/>
      <c r="K50" s="24"/>
      <c r="L50" s="24"/>
      <c r="M50" s="24"/>
      <c r="N50" s="24"/>
    </row>
    <row r="51" spans="1:14" s="23" customFormat="1" ht="24.75" customHeight="1">
      <c r="A51" s="48" t="s">
        <v>50</v>
      </c>
      <c r="B51" s="49">
        <v>3000</v>
      </c>
      <c r="C51" s="49">
        <v>3000</v>
      </c>
      <c r="D51" s="49">
        <v>3000</v>
      </c>
      <c r="E51" s="49">
        <v>3000</v>
      </c>
      <c r="F51" s="49">
        <v>0</v>
      </c>
      <c r="G51" s="24"/>
      <c r="H51" s="24"/>
      <c r="I51" s="24"/>
      <c r="J51" s="24"/>
      <c r="K51" s="24"/>
      <c r="L51" s="24"/>
      <c r="M51" s="24"/>
      <c r="N51" s="24"/>
    </row>
    <row r="52" spans="1:14" s="28" customFormat="1" ht="24.75" customHeight="1">
      <c r="A52" s="35" t="s">
        <v>29</v>
      </c>
      <c r="B52" s="27">
        <f>SUM(B48+B49+B50+B51)</f>
        <v>21000</v>
      </c>
      <c r="C52" s="27">
        <f>SUM(C48+C49+C50+C51)</f>
        <v>61000</v>
      </c>
      <c r="D52" s="27">
        <f>SUM(D48+D49+D50+D51)</f>
        <v>61000</v>
      </c>
      <c r="E52" s="27">
        <f>SUM(E48+E49+E50+E51)</f>
        <v>61000</v>
      </c>
      <c r="F52" s="27">
        <f>SUM(F48+F49+F50+F51)</f>
        <v>39130.5</v>
      </c>
      <c r="G52" s="29"/>
      <c r="H52" s="29"/>
      <c r="I52" s="29"/>
      <c r="J52" s="29"/>
      <c r="K52" s="29"/>
      <c r="L52" s="29"/>
      <c r="M52" s="29"/>
      <c r="N52" s="29"/>
    </row>
    <row r="53" spans="1:14" s="37" customFormat="1" ht="24.75" customHeight="1">
      <c r="A53" s="36" t="s">
        <v>30</v>
      </c>
      <c r="B53" s="30">
        <f>SUM(B52+B47+B44+B40+B30+B25+B18+B20+B23)</f>
        <v>3862100</v>
      </c>
      <c r="C53" s="30">
        <f>SUM(C52+C47+C44+C40+C30+C25+C18+C20+C23)</f>
        <v>3862100</v>
      </c>
      <c r="D53" s="30">
        <f>SUM(D52+D47+D44+D40+D30+D25+D18+D20+D23)</f>
        <v>3379250</v>
      </c>
      <c r="E53" s="30">
        <f>SUM(E52+E47+E44+E40+E30+E25+E18+E20+E23)</f>
        <v>3237750</v>
      </c>
      <c r="F53" s="30">
        <f>SUM(F52+F47+F44+F40+F30+F25+F18+F20+F23)</f>
        <v>2853826.71</v>
      </c>
      <c r="G53" s="24"/>
      <c r="H53" s="24"/>
      <c r="I53" s="24"/>
      <c r="J53" s="24"/>
      <c r="K53" s="24"/>
      <c r="L53" s="24"/>
      <c r="M53" s="24"/>
      <c r="N53" s="24"/>
    </row>
    <row r="54" spans="1:14" s="38" customFormat="1" ht="24.75" customHeight="1">
      <c r="A54" s="41" t="s">
        <v>56</v>
      </c>
      <c r="B54" s="42"/>
      <c r="C54" s="42"/>
      <c r="D54" s="42"/>
      <c r="E54" s="42"/>
      <c r="F54" s="42"/>
      <c r="G54" s="39"/>
      <c r="H54" s="39"/>
      <c r="I54" s="39"/>
      <c r="J54" s="39"/>
      <c r="K54" s="39"/>
      <c r="L54" s="39"/>
      <c r="M54" s="39"/>
      <c r="N54" s="39"/>
    </row>
    <row r="55" spans="1:14" s="40" customFormat="1" ht="24.75" customHeight="1">
      <c r="A55" s="41" t="s">
        <v>31</v>
      </c>
      <c r="B55" s="42">
        <v>100000</v>
      </c>
      <c r="C55" s="42">
        <v>100000</v>
      </c>
      <c r="D55" s="42">
        <v>100000</v>
      </c>
      <c r="E55" s="42">
        <v>100000</v>
      </c>
      <c r="F55" s="42">
        <v>97604.37</v>
      </c>
      <c r="G55" s="24"/>
      <c r="H55" s="24"/>
      <c r="I55" s="24"/>
      <c r="J55" s="24"/>
      <c r="K55" s="24"/>
      <c r="L55" s="24"/>
      <c r="M55" s="24"/>
      <c r="N55" s="24"/>
    </row>
    <row r="56" spans="1:14" s="23" customFormat="1" ht="24.75" customHeight="1">
      <c r="A56" s="41" t="s">
        <v>32</v>
      </c>
      <c r="B56" s="42">
        <v>15000</v>
      </c>
      <c r="C56" s="42">
        <v>15000</v>
      </c>
      <c r="D56" s="42">
        <v>15000</v>
      </c>
      <c r="E56" s="42">
        <v>15000</v>
      </c>
      <c r="F56" s="42">
        <v>13946.03</v>
      </c>
      <c r="G56" s="24"/>
      <c r="H56" s="24"/>
      <c r="I56" s="24"/>
      <c r="J56" s="24"/>
      <c r="K56" s="24"/>
      <c r="L56" s="24"/>
      <c r="M56" s="24"/>
      <c r="N56" s="24"/>
    </row>
    <row r="57" spans="1:14" s="28" customFormat="1" ht="24.75" customHeight="1">
      <c r="A57" s="35" t="s">
        <v>14</v>
      </c>
      <c r="B57" s="27">
        <f>SUM(B55,B56)</f>
        <v>115000</v>
      </c>
      <c r="C57" s="27">
        <f>SUM(C55,C56)</f>
        <v>115000</v>
      </c>
      <c r="D57" s="27">
        <f>SUM(D55,D56)</f>
        <v>115000</v>
      </c>
      <c r="E57" s="27">
        <f>SUM(E55,E56)</f>
        <v>115000</v>
      </c>
      <c r="F57" s="27">
        <f>SUM(F55,F56)</f>
        <v>111550.4</v>
      </c>
      <c r="G57" s="29"/>
      <c r="H57" s="29"/>
      <c r="I57" s="29"/>
      <c r="J57" s="29"/>
      <c r="K57" s="29"/>
      <c r="L57" s="29"/>
      <c r="M57" s="29"/>
      <c r="N57" s="29"/>
    </row>
    <row r="58" spans="1:14" s="23" customFormat="1" ht="24.75" customHeight="1">
      <c r="A58" s="41" t="s">
        <v>33</v>
      </c>
      <c r="B58" s="42">
        <v>100</v>
      </c>
      <c r="C58" s="42">
        <v>100</v>
      </c>
      <c r="D58" s="42">
        <v>100</v>
      </c>
      <c r="E58" s="42">
        <v>100</v>
      </c>
      <c r="F58" s="42">
        <v>0</v>
      </c>
      <c r="G58" s="24"/>
      <c r="H58" s="24"/>
      <c r="I58" s="24"/>
      <c r="J58" s="24"/>
      <c r="K58" s="24"/>
      <c r="L58" s="24"/>
      <c r="M58" s="24"/>
      <c r="N58" s="24"/>
    </row>
    <row r="59" spans="1:14" s="23" customFormat="1" ht="24.75" customHeight="1">
      <c r="A59" s="41" t="s">
        <v>25</v>
      </c>
      <c r="B59" s="42">
        <v>100</v>
      </c>
      <c r="C59" s="42">
        <v>100</v>
      </c>
      <c r="D59" s="42">
        <v>100</v>
      </c>
      <c r="E59" s="42">
        <v>100</v>
      </c>
      <c r="F59" s="42">
        <v>0</v>
      </c>
      <c r="G59" s="24"/>
      <c r="H59" s="24"/>
      <c r="I59" s="24"/>
      <c r="J59" s="24"/>
      <c r="K59" s="24"/>
      <c r="L59" s="24"/>
      <c r="M59" s="24"/>
      <c r="N59" s="24"/>
    </row>
    <row r="60" spans="1:14" s="23" customFormat="1" ht="24.75" customHeight="1">
      <c r="A60" s="41" t="s">
        <v>35</v>
      </c>
      <c r="B60" s="42">
        <v>850000</v>
      </c>
      <c r="C60" s="42">
        <v>850000</v>
      </c>
      <c r="D60" s="42">
        <v>800000</v>
      </c>
      <c r="E60" s="42">
        <v>760000</v>
      </c>
      <c r="F60" s="42">
        <v>486221.24</v>
      </c>
      <c r="G60" s="24"/>
      <c r="H60" s="24"/>
      <c r="I60" s="24"/>
      <c r="J60" s="24"/>
      <c r="K60" s="24"/>
      <c r="L60" s="24"/>
      <c r="M60" s="24"/>
      <c r="N60" s="24"/>
    </row>
    <row r="61" spans="1:14" s="28" customFormat="1" ht="24.75" customHeight="1">
      <c r="A61" s="35" t="s">
        <v>16</v>
      </c>
      <c r="B61" s="27">
        <f>SUM(B58,B60,B59)</f>
        <v>850200</v>
      </c>
      <c r="C61" s="27">
        <f>SUM(C58,C60,C59)</f>
        <v>850200</v>
      </c>
      <c r="D61" s="27">
        <f>SUM(D58,D60,D59)</f>
        <v>800200</v>
      </c>
      <c r="E61" s="27">
        <f>SUM(E58,E60,E59)</f>
        <v>760200</v>
      </c>
      <c r="F61" s="27">
        <f>SUM(F58,F60,F59)</f>
        <v>486221.24</v>
      </c>
      <c r="G61" s="29"/>
      <c r="H61" s="29"/>
      <c r="I61" s="29"/>
      <c r="J61" s="29"/>
      <c r="K61" s="29"/>
      <c r="L61" s="29"/>
      <c r="M61" s="29"/>
      <c r="N61" s="29"/>
    </row>
    <row r="62" spans="1:14" s="23" customFormat="1" ht="24.75" customHeight="1">
      <c r="A62" s="41" t="s">
        <v>36</v>
      </c>
      <c r="B62" s="42">
        <v>100</v>
      </c>
      <c r="C62" s="42">
        <v>100</v>
      </c>
      <c r="D62" s="42">
        <v>100</v>
      </c>
      <c r="E62" s="42">
        <v>100</v>
      </c>
      <c r="F62" s="42">
        <v>0</v>
      </c>
      <c r="G62" s="24"/>
      <c r="H62" s="24"/>
      <c r="I62" s="24"/>
      <c r="J62" s="24"/>
      <c r="K62" s="24"/>
      <c r="L62" s="24"/>
      <c r="M62" s="24"/>
      <c r="N62" s="24"/>
    </row>
    <row r="63" spans="1:14" s="28" customFormat="1" ht="24.75" customHeight="1">
      <c r="A63" s="35" t="s">
        <v>37</v>
      </c>
      <c r="B63" s="27">
        <f>SUM(B62)</f>
        <v>100</v>
      </c>
      <c r="C63" s="27">
        <v>100</v>
      </c>
      <c r="D63" s="27">
        <v>100</v>
      </c>
      <c r="E63" s="27">
        <f>SUM(E62)</f>
        <v>100</v>
      </c>
      <c r="F63" s="27">
        <f>SUM(F62)</f>
        <v>0</v>
      </c>
      <c r="G63" s="29"/>
      <c r="H63" s="29"/>
      <c r="I63" s="29"/>
      <c r="J63" s="29"/>
      <c r="K63" s="29"/>
      <c r="L63" s="29"/>
      <c r="M63" s="29"/>
      <c r="N63" s="29"/>
    </row>
    <row r="64" spans="1:14" s="23" customFormat="1" ht="24.75" customHeight="1">
      <c r="A64" s="41" t="s">
        <v>52</v>
      </c>
      <c r="B64" s="42">
        <v>1500</v>
      </c>
      <c r="C64" s="42">
        <v>1500</v>
      </c>
      <c r="D64" s="42">
        <v>1500</v>
      </c>
      <c r="E64" s="42">
        <v>1500</v>
      </c>
      <c r="F64" s="42">
        <v>353</v>
      </c>
      <c r="G64" s="24"/>
      <c r="H64" s="24"/>
      <c r="I64" s="24"/>
      <c r="J64" s="24"/>
      <c r="K64" s="24"/>
      <c r="L64" s="24"/>
      <c r="M64" s="24"/>
      <c r="N64" s="24"/>
    </row>
    <row r="65" spans="1:14" s="28" customFormat="1" ht="24.75" customHeight="1">
      <c r="A65" s="57" t="s">
        <v>39</v>
      </c>
      <c r="B65" s="49">
        <v>100</v>
      </c>
      <c r="C65" s="49">
        <v>100</v>
      </c>
      <c r="D65" s="49">
        <v>100</v>
      </c>
      <c r="E65" s="49">
        <v>100</v>
      </c>
      <c r="F65" s="49">
        <v>0</v>
      </c>
      <c r="G65" s="29"/>
      <c r="H65" s="29"/>
      <c r="I65" s="29"/>
      <c r="J65" s="29"/>
      <c r="K65" s="29"/>
      <c r="L65" s="29"/>
      <c r="M65" s="29"/>
      <c r="N65" s="29"/>
    </row>
    <row r="66" spans="1:14" s="28" customFormat="1" ht="24.75" customHeight="1">
      <c r="A66" s="35" t="s">
        <v>17</v>
      </c>
      <c r="B66" s="27">
        <f>B64+B65</f>
        <v>1600</v>
      </c>
      <c r="C66" s="27">
        <f>C64+C65</f>
        <v>1600</v>
      </c>
      <c r="D66" s="27">
        <f>D64+D65</f>
        <v>1600</v>
      </c>
      <c r="E66" s="27">
        <f>E64+E65</f>
        <v>1600</v>
      </c>
      <c r="F66" s="27">
        <f>F64+F65</f>
        <v>353</v>
      </c>
      <c r="G66" s="29"/>
      <c r="H66" s="29"/>
      <c r="I66" s="29"/>
      <c r="J66" s="29"/>
      <c r="K66" s="29"/>
      <c r="L66" s="29"/>
      <c r="M66" s="29"/>
      <c r="N66" s="29"/>
    </row>
    <row r="67" spans="1:6" s="29" customFormat="1" ht="24.75" customHeight="1">
      <c r="A67" s="52" t="s">
        <v>10</v>
      </c>
      <c r="B67" s="53">
        <v>2500</v>
      </c>
      <c r="C67" s="53">
        <v>2500</v>
      </c>
      <c r="D67" s="53">
        <v>2500</v>
      </c>
      <c r="E67" s="53">
        <v>2500</v>
      </c>
      <c r="F67" s="53">
        <v>422.79</v>
      </c>
    </row>
    <row r="68" spans="1:14" s="28" customFormat="1" ht="24.75" customHeight="1">
      <c r="A68" s="58" t="s">
        <v>41</v>
      </c>
      <c r="B68" s="49">
        <v>4680000</v>
      </c>
      <c r="C68" s="49">
        <v>4680000</v>
      </c>
      <c r="D68" s="49">
        <v>3880000</v>
      </c>
      <c r="E68" s="49">
        <v>3686000</v>
      </c>
      <c r="F68" s="49">
        <v>3379197.32</v>
      </c>
      <c r="G68" s="29"/>
      <c r="H68" s="29"/>
      <c r="I68" s="29"/>
      <c r="J68" s="29"/>
      <c r="K68" s="29"/>
      <c r="L68" s="29"/>
      <c r="M68" s="29"/>
      <c r="N68" s="29"/>
    </row>
    <row r="69" spans="1:14" s="28" customFormat="1" ht="24.75" customHeight="1">
      <c r="A69" s="43" t="s">
        <v>51</v>
      </c>
      <c r="B69" s="27">
        <f>SUM(B68+B67)</f>
        <v>4682500</v>
      </c>
      <c r="C69" s="27">
        <f>SUM(C68+C67)</f>
        <v>4682500</v>
      </c>
      <c r="D69" s="27">
        <f>SUM(D68+D67)</f>
        <v>3882500</v>
      </c>
      <c r="E69" s="27">
        <f>SUM(E68+E67)</f>
        <v>3688500</v>
      </c>
      <c r="F69" s="27">
        <f>SUM(F68+F67)</f>
        <v>3379620.11</v>
      </c>
      <c r="G69" s="29"/>
      <c r="H69" s="29"/>
      <c r="I69" s="29"/>
      <c r="J69" s="29"/>
      <c r="K69" s="29"/>
      <c r="L69" s="29"/>
      <c r="M69" s="29"/>
      <c r="N69" s="29"/>
    </row>
    <row r="70" spans="1:27" s="44" customFormat="1" ht="24.75" customHeight="1">
      <c r="A70" s="36" t="s">
        <v>40</v>
      </c>
      <c r="B70" s="30">
        <f>SUM(B57,B61,B63,B66,B69)</f>
        <v>5649400</v>
      </c>
      <c r="C70" s="30">
        <f>SUM(C57,C61,C63,C66,C69)</f>
        <v>5649400</v>
      </c>
      <c r="D70" s="30">
        <f>SUM(D57,D61,D63,D66,D69)</f>
        <v>4799400</v>
      </c>
      <c r="E70" s="30">
        <f>SUM(E57,E61,E63,E66,E69)</f>
        <v>4565400</v>
      </c>
      <c r="F70" s="30">
        <f>SUM(F57,F61,F63,F66,F69)</f>
        <v>3977744.75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</row>
    <row r="71" spans="1:6" s="23" customFormat="1" ht="24.75" customHeight="1">
      <c r="A71" s="41" t="s">
        <v>62</v>
      </c>
      <c r="B71" s="42"/>
      <c r="C71" s="42"/>
      <c r="D71" s="42"/>
      <c r="E71" s="42"/>
      <c r="F71" s="42"/>
    </row>
    <row r="72" spans="1:14" s="40" customFormat="1" ht="24.75" customHeight="1">
      <c r="A72" s="41" t="s">
        <v>31</v>
      </c>
      <c r="B72" s="42">
        <v>16000</v>
      </c>
      <c r="C72" s="42">
        <v>16000</v>
      </c>
      <c r="D72" s="42">
        <v>16000</v>
      </c>
      <c r="E72" s="42">
        <v>16000</v>
      </c>
      <c r="F72" s="42">
        <v>0</v>
      </c>
      <c r="G72" s="24"/>
      <c r="H72" s="24"/>
      <c r="I72" s="24"/>
      <c r="J72" s="24"/>
      <c r="K72" s="24"/>
      <c r="L72" s="24"/>
      <c r="M72" s="24"/>
      <c r="N72" s="24"/>
    </row>
    <row r="73" spans="1:14" s="28" customFormat="1" ht="24.75" customHeight="1">
      <c r="A73" s="35" t="s">
        <v>14</v>
      </c>
      <c r="B73" s="27">
        <f>B72</f>
        <v>16000</v>
      </c>
      <c r="C73" s="27">
        <v>16000</v>
      </c>
      <c r="D73" s="27">
        <v>16000</v>
      </c>
      <c r="E73" s="27">
        <f>E72</f>
        <v>16000</v>
      </c>
      <c r="F73" s="27">
        <f>F72</f>
        <v>0</v>
      </c>
      <c r="G73" s="29"/>
      <c r="H73" s="29"/>
      <c r="I73" s="29"/>
      <c r="J73" s="29"/>
      <c r="K73" s="29"/>
      <c r="L73" s="29"/>
      <c r="M73" s="29"/>
      <c r="N73" s="29"/>
    </row>
    <row r="74" spans="1:14" s="23" customFormat="1" ht="24.75" customHeight="1">
      <c r="A74" s="41" t="s">
        <v>25</v>
      </c>
      <c r="B74" s="42">
        <v>8500</v>
      </c>
      <c r="C74" s="42">
        <v>8500</v>
      </c>
      <c r="D74" s="42">
        <v>8500</v>
      </c>
      <c r="E74" s="42">
        <v>8500</v>
      </c>
      <c r="F74" s="42">
        <v>1250</v>
      </c>
      <c r="G74" s="24"/>
      <c r="H74" s="24"/>
      <c r="I74" s="24"/>
      <c r="J74" s="24"/>
      <c r="K74" s="24"/>
      <c r="L74" s="24"/>
      <c r="M74" s="24"/>
      <c r="N74" s="24"/>
    </row>
    <row r="75" spans="1:14" s="23" customFormat="1" ht="24.75" customHeight="1">
      <c r="A75" s="41" t="s">
        <v>35</v>
      </c>
      <c r="B75" s="42">
        <v>0</v>
      </c>
      <c r="C75" s="42">
        <v>0</v>
      </c>
      <c r="D75" s="42">
        <v>5000</v>
      </c>
      <c r="E75" s="42">
        <v>5000</v>
      </c>
      <c r="F75" s="42">
        <v>2600</v>
      </c>
      <c r="G75" s="24"/>
      <c r="H75" s="24"/>
      <c r="I75" s="24"/>
      <c r="J75" s="24"/>
      <c r="K75" s="24"/>
      <c r="L75" s="24"/>
      <c r="M75" s="24"/>
      <c r="N75" s="24"/>
    </row>
    <row r="76" spans="1:14" s="23" customFormat="1" ht="24.75" customHeight="1">
      <c r="A76" s="35" t="s">
        <v>16</v>
      </c>
      <c r="B76" s="34">
        <f>B74+B75</f>
        <v>8500</v>
      </c>
      <c r="C76" s="34">
        <f>C74+C75</f>
        <v>8500</v>
      </c>
      <c r="D76" s="34">
        <f>D74+D75</f>
        <v>13500</v>
      </c>
      <c r="E76" s="34">
        <f>E74+E75</f>
        <v>13500</v>
      </c>
      <c r="F76" s="34">
        <f>F74+F75</f>
        <v>3850</v>
      </c>
      <c r="G76" s="24"/>
      <c r="H76" s="24"/>
      <c r="I76" s="24"/>
      <c r="J76" s="24"/>
      <c r="K76" s="24"/>
      <c r="L76" s="24"/>
      <c r="M76" s="24"/>
      <c r="N76" s="24"/>
    </row>
    <row r="77" spans="1:14" s="23" customFormat="1" ht="24.75" customHeight="1">
      <c r="A77" s="41" t="s">
        <v>38</v>
      </c>
      <c r="B77" s="42">
        <v>30000</v>
      </c>
      <c r="C77" s="42">
        <v>30000</v>
      </c>
      <c r="D77" s="42">
        <v>30000</v>
      </c>
      <c r="E77" s="42">
        <v>30000</v>
      </c>
      <c r="F77" s="42">
        <v>29934.52</v>
      </c>
      <c r="G77" s="24"/>
      <c r="H77" s="24"/>
      <c r="I77" s="24"/>
      <c r="J77" s="24"/>
      <c r="K77" s="24"/>
      <c r="L77" s="24"/>
      <c r="M77" s="24"/>
      <c r="N77" s="24"/>
    </row>
    <row r="78" spans="1:14" s="28" customFormat="1" ht="24.75" customHeight="1">
      <c r="A78" s="48" t="s">
        <v>39</v>
      </c>
      <c r="B78" s="49">
        <v>500</v>
      </c>
      <c r="C78" s="49">
        <v>500</v>
      </c>
      <c r="D78" s="49">
        <v>500</v>
      </c>
      <c r="E78" s="49">
        <v>500</v>
      </c>
      <c r="F78" s="49">
        <v>0</v>
      </c>
      <c r="G78" s="29"/>
      <c r="H78" s="29"/>
      <c r="I78" s="29"/>
      <c r="J78" s="29"/>
      <c r="K78" s="29"/>
      <c r="L78" s="29"/>
      <c r="M78" s="29"/>
      <c r="N78" s="29"/>
    </row>
    <row r="79" spans="1:14" s="28" customFormat="1" ht="24.75" customHeight="1">
      <c r="A79" s="35" t="s">
        <v>17</v>
      </c>
      <c r="B79" s="27">
        <f>SUM(B77,B78)</f>
        <v>30500</v>
      </c>
      <c r="C79" s="27">
        <f>SUM(C77,C78)</f>
        <v>30500</v>
      </c>
      <c r="D79" s="27">
        <f>SUM(D77,D78)</f>
        <v>30500</v>
      </c>
      <c r="E79" s="27">
        <f>SUM(E77,E78)</f>
        <v>30500</v>
      </c>
      <c r="F79" s="27">
        <f>SUM(F77,F78)</f>
        <v>29934.52</v>
      </c>
      <c r="G79" s="29"/>
      <c r="H79" s="29"/>
      <c r="I79" s="29"/>
      <c r="J79" s="29"/>
      <c r="K79" s="29"/>
      <c r="L79" s="29"/>
      <c r="M79" s="29"/>
      <c r="N79" s="29"/>
    </row>
    <row r="80" spans="1:34" s="44" customFormat="1" ht="24.75" customHeight="1">
      <c r="A80" s="36" t="s">
        <v>63</v>
      </c>
      <c r="B80" s="30">
        <f>SUM(B73,B76,B79)</f>
        <v>55000</v>
      </c>
      <c r="C80" s="30">
        <f>SUM(C73,C76,C79)</f>
        <v>55000</v>
      </c>
      <c r="D80" s="30">
        <f>SUM(D73,D76,D79)</f>
        <v>60000</v>
      </c>
      <c r="E80" s="30">
        <f>SUM(E73,E76,E79)</f>
        <v>60000</v>
      </c>
      <c r="F80" s="30">
        <f>SUM(F73,F76,F79)</f>
        <v>33784.520000000004</v>
      </c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1:14" s="23" customFormat="1" ht="24.75" customHeight="1">
      <c r="A81" s="41" t="s">
        <v>55</v>
      </c>
      <c r="B81" s="42"/>
      <c r="C81" s="42"/>
      <c r="D81" s="42"/>
      <c r="E81" s="42"/>
      <c r="F81" s="42"/>
      <c r="G81" s="24"/>
      <c r="H81" s="24"/>
      <c r="I81" s="24"/>
      <c r="J81" s="24"/>
      <c r="K81" s="24"/>
      <c r="L81" s="24"/>
      <c r="M81" s="24"/>
      <c r="N81" s="24"/>
    </row>
    <row r="82" spans="1:14" s="23" customFormat="1" ht="24.75" customHeight="1">
      <c r="A82" s="41" t="s">
        <v>45</v>
      </c>
      <c r="B82" s="42">
        <v>12000</v>
      </c>
      <c r="C82" s="42">
        <v>12000</v>
      </c>
      <c r="D82" s="42">
        <v>8400</v>
      </c>
      <c r="E82" s="42">
        <v>8400</v>
      </c>
      <c r="F82" s="42">
        <v>8325.23</v>
      </c>
      <c r="G82" s="24"/>
      <c r="H82" s="24"/>
      <c r="I82" s="24"/>
      <c r="J82" s="24"/>
      <c r="K82" s="24"/>
      <c r="L82" s="24"/>
      <c r="M82" s="24"/>
      <c r="N82" s="24"/>
    </row>
    <row r="83" spans="1:14" s="23" customFormat="1" ht="24.75" customHeight="1">
      <c r="A83" s="35" t="s">
        <v>46</v>
      </c>
      <c r="B83" s="34">
        <f>B82</f>
        <v>12000</v>
      </c>
      <c r="C83" s="34">
        <f>C82</f>
        <v>12000</v>
      </c>
      <c r="D83" s="34">
        <f>D82</f>
        <v>8400</v>
      </c>
      <c r="E83" s="34">
        <f>E82</f>
        <v>8400</v>
      </c>
      <c r="F83" s="34">
        <f>F82</f>
        <v>8325.23</v>
      </c>
      <c r="G83" s="24"/>
      <c r="H83" s="24"/>
      <c r="I83" s="24"/>
      <c r="J83" s="24"/>
      <c r="K83" s="24"/>
      <c r="L83" s="24"/>
      <c r="M83" s="24"/>
      <c r="N83" s="24"/>
    </row>
    <row r="84" spans="1:14" s="23" customFormat="1" ht="24.75" customHeight="1">
      <c r="A84" s="41" t="s">
        <v>28</v>
      </c>
      <c r="B84" s="42">
        <v>35000</v>
      </c>
      <c r="C84" s="42">
        <v>35000</v>
      </c>
      <c r="D84" s="42">
        <v>35000</v>
      </c>
      <c r="E84" s="42">
        <v>35000</v>
      </c>
      <c r="F84" s="42">
        <v>23033.55</v>
      </c>
      <c r="G84" s="24"/>
      <c r="H84" s="24"/>
      <c r="I84" s="24"/>
      <c r="J84" s="24"/>
      <c r="K84" s="24"/>
      <c r="L84" s="24"/>
      <c r="M84" s="24"/>
      <c r="N84" s="24"/>
    </row>
    <row r="85" spans="1:14" s="28" customFormat="1" ht="24.75" customHeight="1">
      <c r="A85" s="35" t="s">
        <v>29</v>
      </c>
      <c r="B85" s="27">
        <f>SUM(B84)</f>
        <v>35000</v>
      </c>
      <c r="C85" s="27">
        <f>SUM(C84)</f>
        <v>35000</v>
      </c>
      <c r="D85" s="27">
        <f>SUM(D84)</f>
        <v>35000</v>
      </c>
      <c r="E85" s="27">
        <f>SUM(E84)</f>
        <v>35000</v>
      </c>
      <c r="F85" s="27">
        <f>SUM(F84)</f>
        <v>23033.55</v>
      </c>
      <c r="G85" s="29"/>
      <c r="H85" s="29"/>
      <c r="I85" s="29"/>
      <c r="J85" s="29"/>
      <c r="K85" s="29"/>
      <c r="L85" s="29"/>
      <c r="M85" s="29"/>
      <c r="N85" s="29"/>
    </row>
    <row r="86" spans="1:43" s="44" customFormat="1" ht="24.75" customHeight="1">
      <c r="A86" s="36" t="s">
        <v>42</v>
      </c>
      <c r="B86" s="30">
        <f>B83+B85</f>
        <v>47000</v>
      </c>
      <c r="C86" s="30">
        <f>C83+C85</f>
        <v>47000</v>
      </c>
      <c r="D86" s="30">
        <f>D83+D85</f>
        <v>43400</v>
      </c>
      <c r="E86" s="30">
        <f>E83+E85</f>
        <v>43400</v>
      </c>
      <c r="F86" s="30">
        <f>F83+F85</f>
        <v>31358.78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</row>
    <row r="87" spans="1:43" s="44" customFormat="1" ht="24.75" customHeight="1">
      <c r="A87" s="36" t="s">
        <v>9</v>
      </c>
      <c r="B87" s="30">
        <f>SUM(B53,B70,B86,B80)</f>
        <v>9613500</v>
      </c>
      <c r="C87" s="30">
        <f>SUM(C53,C70,C86,C80)</f>
        <v>9613500</v>
      </c>
      <c r="D87" s="30">
        <f>SUM(D53,D70,D86,D80)</f>
        <v>8282050</v>
      </c>
      <c r="E87" s="30">
        <f>SUM(E53,E70,E86,E80)</f>
        <v>7906550</v>
      </c>
      <c r="F87" s="30">
        <f>SUM(F53,F70,F86,F80)</f>
        <v>6896714.76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</row>
    <row r="88" spans="1:14" s="5" customFormat="1" ht="12.75">
      <c r="A88" s="9"/>
      <c r="B88" s="6"/>
      <c r="C88" s="6"/>
      <c r="D88" s="6"/>
      <c r="E88" s="6"/>
      <c r="F88" s="4"/>
      <c r="G88" s="16"/>
      <c r="H88" s="16"/>
      <c r="I88" s="16"/>
      <c r="J88" s="16"/>
      <c r="K88" s="16"/>
      <c r="L88" s="16"/>
      <c r="M88" s="16"/>
      <c r="N88" s="16"/>
    </row>
    <row r="89" spans="1:14" s="5" customFormat="1" ht="12.75">
      <c r="A89" s="9"/>
      <c r="B89" s="6"/>
      <c r="C89" s="6"/>
      <c r="D89" s="6"/>
      <c r="E89" s="6"/>
      <c r="F89" s="4"/>
      <c r="G89" s="16"/>
      <c r="H89" s="16"/>
      <c r="I89" s="16"/>
      <c r="J89" s="16"/>
      <c r="K89" s="16"/>
      <c r="L89" s="16"/>
      <c r="M89" s="16"/>
      <c r="N89" s="16"/>
    </row>
    <row r="90" spans="1:14" s="5" customFormat="1" ht="12.75">
      <c r="A90" s="9"/>
      <c r="B90" s="6"/>
      <c r="C90" s="6"/>
      <c r="D90" s="6"/>
      <c r="E90" s="6"/>
      <c r="F90" s="4"/>
      <c r="G90" s="16"/>
      <c r="H90" s="16"/>
      <c r="I90" s="16"/>
      <c r="J90" s="16"/>
      <c r="K90" s="16"/>
      <c r="L90" s="16"/>
      <c r="M90" s="16"/>
      <c r="N90" s="16"/>
    </row>
    <row r="91" spans="1:14" s="5" customFormat="1" ht="12.75">
      <c r="A91" s="9"/>
      <c r="B91" s="6"/>
      <c r="C91" s="6"/>
      <c r="D91" s="6"/>
      <c r="E91" s="6"/>
      <c r="F91" s="4"/>
      <c r="G91" s="16"/>
      <c r="H91" s="16"/>
      <c r="I91" s="16"/>
      <c r="J91" s="16"/>
      <c r="K91" s="16"/>
      <c r="L91" s="16"/>
      <c r="M91" s="16"/>
      <c r="N91" s="16"/>
    </row>
    <row r="92" spans="1:14" s="5" customFormat="1" ht="12.75">
      <c r="A92" s="9"/>
      <c r="B92" s="6"/>
      <c r="C92" s="6"/>
      <c r="D92" s="6"/>
      <c r="E92" s="6"/>
      <c r="F92" s="4"/>
      <c r="G92" s="16"/>
      <c r="H92" s="16"/>
      <c r="I92" s="16"/>
      <c r="J92" s="16"/>
      <c r="K92" s="16"/>
      <c r="L92" s="16"/>
      <c r="M92" s="16"/>
      <c r="N92" s="16"/>
    </row>
    <row r="93" spans="1:14" s="5" customFormat="1" ht="12.75">
      <c r="A93" s="9"/>
      <c r="B93" s="6"/>
      <c r="C93" s="6"/>
      <c r="D93" s="6"/>
      <c r="E93" s="6"/>
      <c r="F93" s="4"/>
      <c r="G93" s="16"/>
      <c r="H93" s="16"/>
      <c r="I93" s="16"/>
      <c r="J93" s="16"/>
      <c r="K93" s="16"/>
      <c r="L93" s="16"/>
      <c r="M93" s="16"/>
      <c r="N93" s="16"/>
    </row>
    <row r="94" spans="1:14" s="5" customFormat="1" ht="12.75">
      <c r="A94" s="9"/>
      <c r="B94" s="6"/>
      <c r="C94" s="6"/>
      <c r="D94" s="6"/>
      <c r="E94" s="6"/>
      <c r="F94" s="4"/>
      <c r="G94" s="16"/>
      <c r="H94" s="16"/>
      <c r="I94" s="16"/>
      <c r="J94" s="16"/>
      <c r="K94" s="16"/>
      <c r="L94" s="16"/>
      <c r="M94" s="16"/>
      <c r="N94" s="16"/>
    </row>
    <row r="95" spans="1:14" s="5" customFormat="1" ht="12.75">
      <c r="A95" s="9"/>
      <c r="B95" s="6"/>
      <c r="C95" s="6"/>
      <c r="D95" s="6"/>
      <c r="E95" s="6"/>
      <c r="F95" s="4"/>
      <c r="G95" s="16"/>
      <c r="H95" s="16"/>
      <c r="I95" s="16"/>
      <c r="J95" s="16"/>
      <c r="K95" s="16"/>
      <c r="L95" s="16"/>
      <c r="M95" s="16"/>
      <c r="N95" s="16"/>
    </row>
    <row r="96" spans="1:14" s="5" customFormat="1" ht="12.75">
      <c r="A96" s="9"/>
      <c r="B96" s="6"/>
      <c r="C96" s="6"/>
      <c r="D96" s="6"/>
      <c r="E96" s="6"/>
      <c r="F96" s="4"/>
      <c r="G96" s="16"/>
      <c r="H96" s="16"/>
      <c r="I96" s="16"/>
      <c r="J96" s="16"/>
      <c r="K96" s="16"/>
      <c r="L96" s="16"/>
      <c r="M96" s="16"/>
      <c r="N96" s="16"/>
    </row>
    <row r="97" spans="1:14" s="5" customFormat="1" ht="12.75">
      <c r="A97" s="9"/>
      <c r="B97" s="6"/>
      <c r="C97" s="6"/>
      <c r="D97" s="6"/>
      <c r="E97" s="6"/>
      <c r="F97" s="4"/>
      <c r="G97" s="16"/>
      <c r="H97" s="16"/>
      <c r="I97" s="16"/>
      <c r="J97" s="16"/>
      <c r="K97" s="16"/>
      <c r="L97" s="16"/>
      <c r="M97" s="16"/>
      <c r="N97" s="16"/>
    </row>
    <row r="98" spans="1:14" s="5" customFormat="1" ht="12.75">
      <c r="A98" s="9"/>
      <c r="B98" s="6"/>
      <c r="C98" s="6"/>
      <c r="D98" s="6"/>
      <c r="E98" s="6"/>
      <c r="F98" s="4"/>
      <c r="G98" s="16"/>
      <c r="H98" s="16"/>
      <c r="I98" s="16"/>
      <c r="J98" s="16"/>
      <c r="K98" s="16"/>
      <c r="L98" s="16"/>
      <c r="M98" s="16"/>
      <c r="N98" s="16"/>
    </row>
    <row r="99" spans="1:14" s="5" customFormat="1" ht="12.75">
      <c r="A99" s="9"/>
      <c r="B99" s="6"/>
      <c r="C99" s="6"/>
      <c r="D99" s="6"/>
      <c r="E99" s="6"/>
      <c r="F99" s="4"/>
      <c r="G99" s="16"/>
      <c r="H99" s="16"/>
      <c r="I99" s="16"/>
      <c r="J99" s="16"/>
      <c r="K99" s="16"/>
      <c r="L99" s="16"/>
      <c r="M99" s="16"/>
      <c r="N99" s="16"/>
    </row>
    <row r="100" spans="1:14" s="5" customFormat="1" ht="12.75">
      <c r="A100" s="9"/>
      <c r="B100" s="6"/>
      <c r="C100" s="6"/>
      <c r="D100" s="6"/>
      <c r="E100" s="6"/>
      <c r="F100" s="4"/>
      <c r="G100" s="16"/>
      <c r="H100" s="16"/>
      <c r="I100" s="16"/>
      <c r="J100" s="16"/>
      <c r="K100" s="16"/>
      <c r="L100" s="16"/>
      <c r="M100" s="16"/>
      <c r="N100" s="16"/>
    </row>
    <row r="101" spans="1:14" s="5" customFormat="1" ht="12.75">
      <c r="A101" s="9"/>
      <c r="B101" s="6"/>
      <c r="C101" s="6"/>
      <c r="D101" s="6"/>
      <c r="E101" s="6"/>
      <c r="F101" s="4"/>
      <c r="G101" s="16"/>
      <c r="H101" s="16"/>
      <c r="I101" s="16"/>
      <c r="J101" s="16"/>
      <c r="K101" s="16"/>
      <c r="L101" s="16"/>
      <c r="M101" s="16"/>
      <c r="N101" s="16"/>
    </row>
    <row r="102" spans="1:14" s="5" customFormat="1" ht="12.75">
      <c r="A102" s="9"/>
      <c r="B102" s="6"/>
      <c r="C102" s="6"/>
      <c r="D102" s="6"/>
      <c r="E102" s="6"/>
      <c r="F102" s="4"/>
      <c r="G102" s="16"/>
      <c r="H102" s="16"/>
      <c r="I102" s="16"/>
      <c r="J102" s="16"/>
      <c r="K102" s="16"/>
      <c r="L102" s="16"/>
      <c r="M102" s="16"/>
      <c r="N102" s="16"/>
    </row>
    <row r="103" spans="1:14" s="5" customFormat="1" ht="12.75">
      <c r="A103" s="9"/>
      <c r="B103" s="6"/>
      <c r="C103" s="6"/>
      <c r="D103" s="6"/>
      <c r="E103" s="6"/>
      <c r="F103" s="4"/>
      <c r="G103" s="16"/>
      <c r="H103" s="16"/>
      <c r="I103" s="16"/>
      <c r="J103" s="16"/>
      <c r="K103" s="16"/>
      <c r="L103" s="16"/>
      <c r="M103" s="16"/>
      <c r="N103" s="16"/>
    </row>
    <row r="104" spans="1:14" s="5" customFormat="1" ht="12.75">
      <c r="A104" s="9"/>
      <c r="B104" s="6"/>
      <c r="C104" s="6"/>
      <c r="D104" s="6"/>
      <c r="E104" s="6"/>
      <c r="F104" s="4"/>
      <c r="G104" s="16"/>
      <c r="H104" s="16"/>
      <c r="I104" s="16"/>
      <c r="J104" s="16"/>
      <c r="K104" s="16"/>
      <c r="L104" s="16"/>
      <c r="M104" s="16"/>
      <c r="N104" s="16"/>
    </row>
    <row r="105" spans="1:14" s="5" customFormat="1" ht="12.75">
      <c r="A105" s="9"/>
      <c r="B105" s="6"/>
      <c r="C105" s="6"/>
      <c r="D105" s="6"/>
      <c r="E105" s="6"/>
      <c r="F105" s="4"/>
      <c r="G105" s="16"/>
      <c r="H105" s="16"/>
      <c r="I105" s="16"/>
      <c r="J105" s="16"/>
      <c r="K105" s="16"/>
      <c r="L105" s="16"/>
      <c r="M105" s="16"/>
      <c r="N105" s="16"/>
    </row>
    <row r="106" spans="1:14" s="5" customFormat="1" ht="12.75">
      <c r="A106" s="9"/>
      <c r="B106" s="6"/>
      <c r="C106" s="6"/>
      <c r="D106" s="6"/>
      <c r="E106" s="6"/>
      <c r="F106" s="4"/>
      <c r="G106" s="16"/>
      <c r="H106" s="16"/>
      <c r="I106" s="16"/>
      <c r="J106" s="16"/>
      <c r="K106" s="16"/>
      <c r="L106" s="16"/>
      <c r="M106" s="16"/>
      <c r="N106" s="16"/>
    </row>
    <row r="107" spans="1:14" s="5" customFormat="1" ht="12.75">
      <c r="A107" s="9"/>
      <c r="B107" s="6"/>
      <c r="C107" s="6"/>
      <c r="D107" s="6"/>
      <c r="E107" s="6"/>
      <c r="F107" s="4"/>
      <c r="G107" s="16"/>
      <c r="H107" s="16"/>
      <c r="I107" s="16"/>
      <c r="J107" s="16"/>
      <c r="K107" s="16"/>
      <c r="L107" s="16"/>
      <c r="M107" s="16"/>
      <c r="N107" s="16"/>
    </row>
    <row r="108" spans="1:14" s="5" customFormat="1" ht="12.75">
      <c r="A108" s="9"/>
      <c r="B108" s="6"/>
      <c r="C108" s="6"/>
      <c r="D108" s="6"/>
      <c r="E108" s="6"/>
      <c r="F108" s="4"/>
      <c r="G108" s="16"/>
      <c r="H108" s="16"/>
      <c r="I108" s="16"/>
      <c r="J108" s="16"/>
      <c r="K108" s="16"/>
      <c r="L108" s="16"/>
      <c r="M108" s="16"/>
      <c r="N108" s="16"/>
    </row>
    <row r="109" spans="1:14" s="5" customFormat="1" ht="12.75">
      <c r="A109" s="9"/>
      <c r="B109" s="6"/>
      <c r="C109" s="6"/>
      <c r="D109" s="6"/>
      <c r="E109" s="6"/>
      <c r="F109" s="4"/>
      <c r="G109" s="16"/>
      <c r="H109" s="16"/>
      <c r="I109" s="16"/>
      <c r="J109" s="16"/>
      <c r="K109" s="16"/>
      <c r="L109" s="16"/>
      <c r="M109" s="16"/>
      <c r="N109" s="16"/>
    </row>
    <row r="110" spans="1:14" s="5" customFormat="1" ht="12.75">
      <c r="A110" s="9"/>
      <c r="B110" s="6"/>
      <c r="C110" s="6"/>
      <c r="D110" s="6"/>
      <c r="E110" s="6"/>
      <c r="F110" s="4"/>
      <c r="G110" s="16"/>
      <c r="H110" s="16"/>
      <c r="I110" s="16"/>
      <c r="J110" s="16"/>
      <c r="K110" s="16"/>
      <c r="L110" s="16"/>
      <c r="M110" s="16"/>
      <c r="N110" s="16"/>
    </row>
    <row r="111" spans="1:14" s="5" customFormat="1" ht="12.75">
      <c r="A111" s="9"/>
      <c r="B111" s="6"/>
      <c r="C111" s="6"/>
      <c r="D111" s="6"/>
      <c r="E111" s="6"/>
      <c r="F111" s="4"/>
      <c r="G111" s="16"/>
      <c r="H111" s="16"/>
      <c r="I111" s="16"/>
      <c r="J111" s="16"/>
      <c r="K111" s="16"/>
      <c r="L111" s="16"/>
      <c r="M111" s="16"/>
      <c r="N111" s="16"/>
    </row>
    <row r="112" spans="1:14" s="5" customFormat="1" ht="12.75">
      <c r="A112" s="9"/>
      <c r="B112" s="6"/>
      <c r="C112" s="6"/>
      <c r="D112" s="6"/>
      <c r="E112" s="6"/>
      <c r="F112" s="4"/>
      <c r="G112" s="16"/>
      <c r="H112" s="16"/>
      <c r="I112" s="16"/>
      <c r="J112" s="16"/>
      <c r="K112" s="16"/>
      <c r="L112" s="16"/>
      <c r="M112" s="16"/>
      <c r="N112" s="16"/>
    </row>
    <row r="113" spans="1:14" s="5" customFormat="1" ht="12.75">
      <c r="A113" s="9"/>
      <c r="B113" s="6"/>
      <c r="C113" s="6"/>
      <c r="D113" s="6"/>
      <c r="E113" s="6"/>
      <c r="F113" s="4"/>
      <c r="G113" s="16"/>
      <c r="H113" s="16"/>
      <c r="I113" s="16"/>
      <c r="J113" s="16"/>
      <c r="K113" s="16"/>
      <c r="L113" s="16"/>
      <c r="M113" s="16"/>
      <c r="N113" s="16"/>
    </row>
    <row r="114" spans="1:14" s="5" customFormat="1" ht="12.75">
      <c r="A114" s="9"/>
      <c r="B114" s="6"/>
      <c r="C114" s="6"/>
      <c r="D114" s="6"/>
      <c r="E114" s="6"/>
      <c r="F114" s="4"/>
      <c r="G114" s="16"/>
      <c r="H114" s="16"/>
      <c r="I114" s="16"/>
      <c r="J114" s="16"/>
      <c r="K114" s="16"/>
      <c r="L114" s="16"/>
      <c r="M114" s="16"/>
      <c r="N114" s="16"/>
    </row>
    <row r="115" spans="1:14" s="5" customFormat="1" ht="12.75">
      <c r="A115" s="9"/>
      <c r="B115" s="6"/>
      <c r="C115" s="6"/>
      <c r="D115" s="6"/>
      <c r="E115" s="6"/>
      <c r="F115" s="4"/>
      <c r="G115" s="16"/>
      <c r="H115" s="16"/>
      <c r="I115" s="16"/>
      <c r="J115" s="16"/>
      <c r="K115" s="16"/>
      <c r="L115" s="16"/>
      <c r="M115" s="16"/>
      <c r="N115" s="16"/>
    </row>
    <row r="116" spans="1:14" s="5" customFormat="1" ht="12.75">
      <c r="A116" s="9"/>
      <c r="B116" s="6"/>
      <c r="C116" s="6"/>
      <c r="D116" s="6"/>
      <c r="E116" s="6"/>
      <c r="F116" s="4"/>
      <c r="G116" s="16"/>
      <c r="H116" s="16"/>
      <c r="I116" s="16"/>
      <c r="J116" s="16"/>
      <c r="K116" s="16"/>
      <c r="L116" s="16"/>
      <c r="M116" s="16"/>
      <c r="N116" s="16"/>
    </row>
    <row r="117" spans="1:14" s="5" customFormat="1" ht="12.75">
      <c r="A117" s="9"/>
      <c r="B117" s="6"/>
      <c r="C117" s="6"/>
      <c r="D117" s="6"/>
      <c r="E117" s="6"/>
      <c r="F117" s="4"/>
      <c r="G117" s="16"/>
      <c r="H117" s="16"/>
      <c r="I117" s="16"/>
      <c r="J117" s="16"/>
      <c r="K117" s="16"/>
      <c r="L117" s="16"/>
      <c r="M117" s="16"/>
      <c r="N117" s="16"/>
    </row>
    <row r="118" spans="1:14" s="5" customFormat="1" ht="12.75">
      <c r="A118" s="9"/>
      <c r="B118" s="6"/>
      <c r="C118" s="6"/>
      <c r="D118" s="6"/>
      <c r="E118" s="6"/>
      <c r="F118" s="4"/>
      <c r="G118" s="16"/>
      <c r="H118" s="16"/>
      <c r="I118" s="16"/>
      <c r="J118" s="16"/>
      <c r="K118" s="16"/>
      <c r="L118" s="16"/>
      <c r="M118" s="16"/>
      <c r="N118" s="16"/>
    </row>
    <row r="119" spans="1:14" s="5" customFormat="1" ht="12.75">
      <c r="A119" s="9"/>
      <c r="B119" s="6"/>
      <c r="C119" s="6"/>
      <c r="D119" s="6"/>
      <c r="E119" s="6"/>
      <c r="F119" s="4"/>
      <c r="G119" s="16"/>
      <c r="H119" s="16"/>
      <c r="I119" s="16"/>
      <c r="J119" s="16"/>
      <c r="K119" s="16"/>
      <c r="L119" s="16"/>
      <c r="M119" s="16"/>
      <c r="N119" s="16"/>
    </row>
    <row r="120" spans="1:14" s="5" customFormat="1" ht="12.75">
      <c r="A120" s="9"/>
      <c r="B120" s="6"/>
      <c r="C120" s="6"/>
      <c r="D120" s="6"/>
      <c r="E120" s="6"/>
      <c r="F120" s="4"/>
      <c r="G120" s="16"/>
      <c r="H120" s="16"/>
      <c r="I120" s="16"/>
      <c r="J120" s="16"/>
      <c r="K120" s="16"/>
      <c r="L120" s="16"/>
      <c r="M120" s="16"/>
      <c r="N120" s="16"/>
    </row>
    <row r="121" spans="1:14" s="5" customFormat="1" ht="12.75">
      <c r="A121" s="9"/>
      <c r="B121" s="6"/>
      <c r="C121" s="6"/>
      <c r="D121" s="6"/>
      <c r="E121" s="6"/>
      <c r="F121" s="4"/>
      <c r="G121" s="16"/>
      <c r="H121" s="16"/>
      <c r="I121" s="16"/>
      <c r="J121" s="16"/>
      <c r="K121" s="16"/>
      <c r="L121" s="16"/>
      <c r="M121" s="16"/>
      <c r="N121" s="16"/>
    </row>
    <row r="122" spans="1:14" s="5" customFormat="1" ht="12.75">
      <c r="A122" s="9"/>
      <c r="B122" s="6"/>
      <c r="C122" s="6"/>
      <c r="D122" s="6"/>
      <c r="E122" s="6"/>
      <c r="F122" s="4"/>
      <c r="G122" s="16"/>
      <c r="H122" s="16"/>
      <c r="I122" s="16"/>
      <c r="J122" s="16"/>
      <c r="K122" s="16"/>
      <c r="L122" s="16"/>
      <c r="M122" s="16"/>
      <c r="N122" s="16"/>
    </row>
    <row r="123" spans="1:14" s="5" customFormat="1" ht="12.75">
      <c r="A123" s="9"/>
      <c r="B123" s="6"/>
      <c r="C123" s="6"/>
      <c r="D123" s="6"/>
      <c r="E123" s="6"/>
      <c r="F123" s="4"/>
      <c r="G123" s="16"/>
      <c r="H123" s="16"/>
      <c r="I123" s="16"/>
      <c r="J123" s="16"/>
      <c r="K123" s="16"/>
      <c r="L123" s="16"/>
      <c r="M123" s="16"/>
      <c r="N123" s="16"/>
    </row>
    <row r="124" spans="1:14" s="5" customFormat="1" ht="12.75">
      <c r="A124" s="9"/>
      <c r="B124" s="6"/>
      <c r="C124" s="6"/>
      <c r="D124" s="6"/>
      <c r="E124" s="6"/>
      <c r="F124" s="4"/>
      <c r="G124" s="16"/>
      <c r="H124" s="16"/>
      <c r="I124" s="16"/>
      <c r="J124" s="16"/>
      <c r="K124" s="16"/>
      <c r="L124" s="16"/>
      <c r="M124" s="16"/>
      <c r="N124" s="16"/>
    </row>
    <row r="125" spans="1:6" s="5" customFormat="1" ht="12.75">
      <c r="A125" s="9"/>
      <c r="B125" s="6"/>
      <c r="C125" s="6"/>
      <c r="D125" s="6"/>
      <c r="E125" s="6"/>
      <c r="F125" s="4"/>
    </row>
    <row r="126" spans="1:6" s="5" customFormat="1" ht="12.75">
      <c r="A126" s="9"/>
      <c r="B126" s="6"/>
      <c r="C126" s="6"/>
      <c r="D126" s="6"/>
      <c r="E126" s="6"/>
      <c r="F126" s="4"/>
    </row>
    <row r="127" spans="1:6" s="5" customFormat="1" ht="12.75">
      <c r="A127" s="9"/>
      <c r="B127" s="6"/>
      <c r="C127" s="6"/>
      <c r="D127" s="6"/>
      <c r="E127" s="6"/>
      <c r="F127" s="4"/>
    </row>
    <row r="128" spans="1:6" s="5" customFormat="1" ht="12.75">
      <c r="A128" s="9"/>
      <c r="B128" s="6"/>
      <c r="C128" s="6"/>
      <c r="D128" s="6"/>
      <c r="E128" s="6"/>
      <c r="F128" s="4"/>
    </row>
    <row r="129" spans="1:6" s="5" customFormat="1" ht="12.75">
      <c r="A129" s="9"/>
      <c r="B129" s="6"/>
      <c r="C129" s="6"/>
      <c r="D129" s="6"/>
      <c r="E129" s="6"/>
      <c r="F129" s="4"/>
    </row>
    <row r="130" spans="1:6" s="5" customFormat="1" ht="12.75">
      <c r="A130" s="9"/>
      <c r="B130" s="6"/>
      <c r="C130" s="6"/>
      <c r="D130" s="6"/>
      <c r="E130" s="6"/>
      <c r="F130" s="4"/>
    </row>
    <row r="131" spans="1:6" s="5" customFormat="1" ht="12.75">
      <c r="A131" s="9"/>
      <c r="B131" s="6"/>
      <c r="C131" s="6"/>
      <c r="D131" s="6"/>
      <c r="E131" s="6"/>
      <c r="F131" s="4"/>
    </row>
    <row r="132" spans="1:6" s="5" customFormat="1" ht="12.75">
      <c r="A132" s="9"/>
      <c r="B132" s="6"/>
      <c r="C132" s="6"/>
      <c r="D132" s="6"/>
      <c r="E132" s="6"/>
      <c r="F132" s="4"/>
    </row>
    <row r="133" spans="1:6" s="5" customFormat="1" ht="12.75">
      <c r="A133" s="9"/>
      <c r="B133" s="6"/>
      <c r="C133" s="6"/>
      <c r="D133" s="6"/>
      <c r="E133" s="6"/>
      <c r="F133" s="4"/>
    </row>
    <row r="134" spans="1:6" s="5" customFormat="1" ht="12.75">
      <c r="A134" s="9"/>
      <c r="B134" s="6"/>
      <c r="C134" s="6"/>
      <c r="D134" s="6"/>
      <c r="E134" s="6"/>
      <c r="F134" s="4"/>
    </row>
    <row r="135" spans="1:6" s="5" customFormat="1" ht="12.75">
      <c r="A135" s="9"/>
      <c r="B135" s="6"/>
      <c r="C135" s="6"/>
      <c r="D135" s="6"/>
      <c r="E135" s="6"/>
      <c r="F135" s="4"/>
    </row>
    <row r="136" spans="1:6" s="5" customFormat="1" ht="12.75">
      <c r="A136" s="9"/>
      <c r="B136" s="6"/>
      <c r="C136" s="6"/>
      <c r="D136" s="6"/>
      <c r="E136" s="6"/>
      <c r="F136" s="4"/>
    </row>
    <row r="137" spans="1:6" s="5" customFormat="1" ht="12.75">
      <c r="A137" s="9"/>
      <c r="B137" s="6"/>
      <c r="C137" s="6"/>
      <c r="D137" s="6"/>
      <c r="E137" s="6"/>
      <c r="F137" s="4"/>
    </row>
    <row r="138" spans="1:6" s="5" customFormat="1" ht="12.75">
      <c r="A138" s="9"/>
      <c r="B138" s="6"/>
      <c r="C138" s="6"/>
      <c r="D138" s="6"/>
      <c r="E138" s="6"/>
      <c r="F138" s="4"/>
    </row>
    <row r="139" spans="1:6" s="5" customFormat="1" ht="12.75">
      <c r="A139" s="9"/>
      <c r="B139" s="6"/>
      <c r="C139" s="6"/>
      <c r="D139" s="6"/>
      <c r="E139" s="6"/>
      <c r="F139" s="4"/>
    </row>
    <row r="140" spans="1:6" s="5" customFormat="1" ht="12.75">
      <c r="A140" s="9"/>
      <c r="B140" s="6"/>
      <c r="C140" s="6"/>
      <c r="D140" s="6"/>
      <c r="E140" s="6"/>
      <c r="F140" s="4"/>
    </row>
    <row r="141" spans="1:6" s="5" customFormat="1" ht="12.75">
      <c r="A141" s="9"/>
      <c r="B141" s="6"/>
      <c r="C141" s="6"/>
      <c r="D141" s="6"/>
      <c r="E141" s="6"/>
      <c r="F141" s="4"/>
    </row>
    <row r="142" spans="1:6" s="5" customFormat="1" ht="12.75">
      <c r="A142" s="9"/>
      <c r="B142" s="6"/>
      <c r="C142" s="6"/>
      <c r="D142" s="6"/>
      <c r="E142" s="6"/>
      <c r="F142" s="4"/>
    </row>
    <row r="143" spans="1:6" s="5" customFormat="1" ht="12.75">
      <c r="A143" s="9"/>
      <c r="B143" s="6"/>
      <c r="C143" s="6"/>
      <c r="D143" s="6"/>
      <c r="E143" s="6"/>
      <c r="F143" s="4"/>
    </row>
    <row r="144" spans="1:6" s="5" customFormat="1" ht="12.75">
      <c r="A144" s="9"/>
      <c r="B144" s="6"/>
      <c r="C144" s="6"/>
      <c r="D144" s="6"/>
      <c r="E144" s="6"/>
      <c r="F144" s="4"/>
    </row>
    <row r="145" spans="1:6" s="5" customFormat="1" ht="12.75">
      <c r="A145" s="9"/>
      <c r="B145" s="6"/>
      <c r="C145" s="6"/>
      <c r="D145" s="6"/>
      <c r="E145" s="6"/>
      <c r="F145" s="4"/>
    </row>
    <row r="146" spans="1:6" s="5" customFormat="1" ht="12.75">
      <c r="A146" s="9"/>
      <c r="B146" s="6"/>
      <c r="C146" s="6"/>
      <c r="D146" s="6"/>
      <c r="E146" s="6"/>
      <c r="F146" s="4"/>
    </row>
    <row r="147" spans="1:6" s="5" customFormat="1" ht="12.75">
      <c r="A147" s="9"/>
      <c r="B147" s="6"/>
      <c r="C147" s="6"/>
      <c r="D147" s="6"/>
      <c r="E147" s="6"/>
      <c r="F147" s="4"/>
    </row>
    <row r="148" spans="1:6" s="5" customFormat="1" ht="12.75">
      <c r="A148" s="9"/>
      <c r="B148" s="6"/>
      <c r="C148" s="6"/>
      <c r="D148" s="6"/>
      <c r="E148" s="6"/>
      <c r="F148" s="4"/>
    </row>
    <row r="149" spans="1:6" s="5" customFormat="1" ht="12.75">
      <c r="A149" s="9"/>
      <c r="B149" s="6"/>
      <c r="C149" s="6"/>
      <c r="D149" s="6"/>
      <c r="E149" s="6"/>
      <c r="F149" s="4"/>
    </row>
    <row r="150" spans="1:6" s="5" customFormat="1" ht="12.75">
      <c r="A150" s="9"/>
      <c r="B150" s="6"/>
      <c r="C150" s="6"/>
      <c r="D150" s="6"/>
      <c r="E150" s="6"/>
      <c r="F150" s="4"/>
    </row>
    <row r="151" spans="1:6" s="5" customFormat="1" ht="12.75">
      <c r="A151" s="9"/>
      <c r="B151" s="6"/>
      <c r="C151" s="6"/>
      <c r="D151" s="6"/>
      <c r="E151" s="6"/>
      <c r="F151" s="4"/>
    </row>
    <row r="152" spans="1:6" s="5" customFormat="1" ht="12.75">
      <c r="A152" s="9"/>
      <c r="B152" s="6"/>
      <c r="C152" s="6"/>
      <c r="D152" s="6"/>
      <c r="E152" s="6"/>
      <c r="F152" s="4"/>
    </row>
    <row r="153" spans="1:6" s="5" customFormat="1" ht="12.75">
      <c r="A153" s="9"/>
      <c r="B153" s="6"/>
      <c r="C153" s="6"/>
      <c r="D153" s="6"/>
      <c r="E153" s="6"/>
      <c r="F153" s="4"/>
    </row>
    <row r="154" spans="1:6" s="5" customFormat="1" ht="12.75">
      <c r="A154" s="9"/>
      <c r="B154" s="6"/>
      <c r="C154" s="6"/>
      <c r="D154" s="6"/>
      <c r="E154" s="6"/>
      <c r="F154" s="4"/>
    </row>
    <row r="155" spans="1:6" s="5" customFormat="1" ht="12.75">
      <c r="A155" s="9"/>
      <c r="B155" s="6"/>
      <c r="C155" s="6"/>
      <c r="D155" s="6"/>
      <c r="E155" s="6"/>
      <c r="F155" s="4"/>
    </row>
    <row r="156" spans="1:6" s="5" customFormat="1" ht="12.75">
      <c r="A156" s="9"/>
      <c r="B156" s="6"/>
      <c r="C156" s="6"/>
      <c r="D156" s="6"/>
      <c r="E156" s="6"/>
      <c r="F156" s="4"/>
    </row>
    <row r="157" spans="1:6" s="5" customFormat="1" ht="12.75">
      <c r="A157" s="9"/>
      <c r="B157" s="6"/>
      <c r="C157" s="6"/>
      <c r="D157" s="6"/>
      <c r="E157" s="6"/>
      <c r="F157" s="4"/>
    </row>
    <row r="158" spans="1:6" s="5" customFormat="1" ht="12.75">
      <c r="A158" s="9"/>
      <c r="B158" s="6"/>
      <c r="C158" s="6"/>
      <c r="D158" s="6"/>
      <c r="E158" s="6"/>
      <c r="F158" s="4"/>
    </row>
    <row r="159" spans="1:6" s="5" customFormat="1" ht="12.75">
      <c r="A159" s="9"/>
      <c r="B159" s="6"/>
      <c r="C159" s="6"/>
      <c r="D159" s="6"/>
      <c r="E159" s="6"/>
      <c r="F159" s="4"/>
    </row>
    <row r="160" spans="1:6" s="5" customFormat="1" ht="12.75">
      <c r="A160" s="9"/>
      <c r="B160" s="6"/>
      <c r="C160" s="6"/>
      <c r="D160" s="6"/>
      <c r="E160" s="6"/>
      <c r="F160" s="4"/>
    </row>
    <row r="161" spans="1:6" s="5" customFormat="1" ht="12.75">
      <c r="A161" s="9"/>
      <c r="B161" s="6"/>
      <c r="C161" s="6"/>
      <c r="D161" s="6"/>
      <c r="E161" s="6"/>
      <c r="F161" s="4"/>
    </row>
    <row r="162" spans="1:6" s="5" customFormat="1" ht="12.75">
      <c r="A162" s="9"/>
      <c r="B162" s="6"/>
      <c r="C162" s="6"/>
      <c r="D162" s="6"/>
      <c r="E162" s="6"/>
      <c r="F162" s="4"/>
    </row>
    <row r="163" spans="1:6" s="5" customFormat="1" ht="12.75">
      <c r="A163" s="9"/>
      <c r="B163" s="6"/>
      <c r="C163" s="6"/>
      <c r="D163" s="6"/>
      <c r="E163" s="6"/>
      <c r="F163" s="4"/>
    </row>
    <row r="164" spans="1:6" s="5" customFormat="1" ht="12.75">
      <c r="A164" s="9"/>
      <c r="B164" s="6"/>
      <c r="C164" s="6"/>
      <c r="D164" s="6"/>
      <c r="E164" s="6"/>
      <c r="F164" s="4"/>
    </row>
    <row r="165" spans="1:6" s="5" customFormat="1" ht="12.75">
      <c r="A165" s="9"/>
      <c r="B165" s="6"/>
      <c r="C165" s="6"/>
      <c r="D165" s="6"/>
      <c r="E165" s="6"/>
      <c r="F165" s="4"/>
    </row>
    <row r="166" spans="1:6" s="5" customFormat="1" ht="12.75">
      <c r="A166" s="9"/>
      <c r="B166" s="6"/>
      <c r="C166" s="6"/>
      <c r="D166" s="6"/>
      <c r="E166" s="6"/>
      <c r="F166" s="4"/>
    </row>
    <row r="167" spans="1:6" s="5" customFormat="1" ht="12.75">
      <c r="A167" s="9"/>
      <c r="B167" s="6"/>
      <c r="C167" s="6"/>
      <c r="D167" s="6"/>
      <c r="E167" s="6"/>
      <c r="F167" s="4"/>
    </row>
    <row r="168" spans="1:6" s="5" customFormat="1" ht="12.75">
      <c r="A168" s="9"/>
      <c r="B168" s="6"/>
      <c r="C168" s="6"/>
      <c r="D168" s="6"/>
      <c r="E168" s="6"/>
      <c r="F168" s="4"/>
    </row>
    <row r="169" spans="1:6" s="5" customFormat="1" ht="12.75">
      <c r="A169" s="9"/>
      <c r="B169" s="6"/>
      <c r="C169" s="6"/>
      <c r="D169" s="6"/>
      <c r="E169" s="6"/>
      <c r="F169" s="4"/>
    </row>
    <row r="170" spans="1:6" s="5" customFormat="1" ht="12.75">
      <c r="A170" s="9"/>
      <c r="B170" s="6"/>
      <c r="C170" s="6"/>
      <c r="D170" s="6"/>
      <c r="E170" s="6"/>
      <c r="F170" s="4"/>
    </row>
    <row r="171" spans="1:6" s="5" customFormat="1" ht="12.75">
      <c r="A171" s="9"/>
      <c r="B171" s="6"/>
      <c r="C171" s="6"/>
      <c r="D171" s="6"/>
      <c r="E171" s="6"/>
      <c r="F171" s="4"/>
    </row>
    <row r="172" spans="1:6" s="5" customFormat="1" ht="12.75">
      <c r="A172" s="9"/>
      <c r="B172" s="6"/>
      <c r="C172" s="6"/>
      <c r="D172" s="6"/>
      <c r="E172" s="6"/>
      <c r="F172" s="4"/>
    </row>
    <row r="173" spans="1:6" s="5" customFormat="1" ht="12.75">
      <c r="A173" s="9"/>
      <c r="B173" s="6"/>
      <c r="C173" s="6"/>
      <c r="D173" s="6"/>
      <c r="E173" s="6"/>
      <c r="F173" s="4"/>
    </row>
    <row r="174" spans="1:6" s="5" customFormat="1" ht="12.75">
      <c r="A174" s="9"/>
      <c r="B174" s="6"/>
      <c r="C174" s="6"/>
      <c r="D174" s="6"/>
      <c r="E174" s="6"/>
      <c r="F174" s="4"/>
    </row>
    <row r="175" spans="1:6" s="5" customFormat="1" ht="12.75">
      <c r="A175" s="9"/>
      <c r="B175" s="6"/>
      <c r="C175" s="6"/>
      <c r="D175" s="6"/>
      <c r="E175" s="6"/>
      <c r="F175" s="4"/>
    </row>
    <row r="176" spans="1:6" s="5" customFormat="1" ht="12.75">
      <c r="A176" s="9"/>
      <c r="B176" s="6"/>
      <c r="C176" s="6"/>
      <c r="D176" s="6"/>
      <c r="E176" s="6"/>
      <c r="F176" s="4"/>
    </row>
    <row r="177" spans="1:6" s="5" customFormat="1" ht="12.75">
      <c r="A177" s="9"/>
      <c r="B177" s="6"/>
      <c r="C177" s="6"/>
      <c r="D177" s="6"/>
      <c r="E177" s="6"/>
      <c r="F177" s="4"/>
    </row>
    <row r="178" spans="1:6" s="5" customFormat="1" ht="12.75">
      <c r="A178" s="9"/>
      <c r="B178" s="6"/>
      <c r="C178" s="6"/>
      <c r="D178" s="6"/>
      <c r="E178" s="6"/>
      <c r="F178" s="4"/>
    </row>
    <row r="179" spans="1:6" s="5" customFormat="1" ht="12.75">
      <c r="A179" s="9"/>
      <c r="B179" s="6"/>
      <c r="C179" s="6"/>
      <c r="D179" s="6"/>
      <c r="E179" s="6"/>
      <c r="F179" s="4"/>
    </row>
    <row r="180" spans="1:6" s="5" customFormat="1" ht="12.75">
      <c r="A180" s="9"/>
      <c r="B180" s="6"/>
      <c r="C180" s="6"/>
      <c r="D180" s="6"/>
      <c r="E180" s="6"/>
      <c r="F180" s="4"/>
    </row>
    <row r="181" spans="1:6" s="5" customFormat="1" ht="12.75">
      <c r="A181" s="9"/>
      <c r="B181" s="6"/>
      <c r="C181" s="6"/>
      <c r="D181" s="6"/>
      <c r="E181" s="6"/>
      <c r="F181" s="4"/>
    </row>
    <row r="182" spans="1:6" s="5" customFormat="1" ht="12.75">
      <c r="A182" s="9"/>
      <c r="B182" s="6"/>
      <c r="C182" s="6"/>
      <c r="D182" s="6"/>
      <c r="E182" s="6"/>
      <c r="F182" s="4"/>
    </row>
    <row r="183" spans="1:6" s="5" customFormat="1" ht="12.75">
      <c r="A183" s="9"/>
      <c r="B183" s="6"/>
      <c r="C183" s="6"/>
      <c r="D183" s="6"/>
      <c r="E183" s="6"/>
      <c r="F183" s="4"/>
    </row>
    <row r="184" spans="1:6" s="5" customFormat="1" ht="12.75">
      <c r="A184" s="9"/>
      <c r="B184" s="6"/>
      <c r="C184" s="6"/>
      <c r="D184" s="6"/>
      <c r="E184" s="6"/>
      <c r="F184" s="4"/>
    </row>
    <row r="185" spans="1:6" s="5" customFormat="1" ht="12.75">
      <c r="A185" s="9"/>
      <c r="B185" s="6"/>
      <c r="C185" s="6"/>
      <c r="D185" s="6"/>
      <c r="E185" s="6"/>
      <c r="F185" s="4"/>
    </row>
    <row r="186" spans="1:6" s="5" customFormat="1" ht="12.75">
      <c r="A186" s="9"/>
      <c r="B186" s="6"/>
      <c r="C186" s="6"/>
      <c r="D186" s="6"/>
      <c r="E186" s="6"/>
      <c r="F186" s="4"/>
    </row>
    <row r="187" spans="1:6" s="5" customFormat="1" ht="12.75">
      <c r="A187" s="9"/>
      <c r="B187" s="6"/>
      <c r="C187" s="6"/>
      <c r="D187" s="6"/>
      <c r="E187" s="6"/>
      <c r="F187" s="4"/>
    </row>
    <row r="188" spans="1:6" s="5" customFormat="1" ht="12.75">
      <c r="A188" s="9"/>
      <c r="B188" s="6"/>
      <c r="C188" s="6"/>
      <c r="D188" s="6"/>
      <c r="E188" s="6"/>
      <c r="F188" s="4"/>
    </row>
    <row r="189" spans="1:6" s="5" customFormat="1" ht="12.75">
      <c r="A189" s="9"/>
      <c r="B189" s="6"/>
      <c r="C189" s="6"/>
      <c r="D189" s="6"/>
      <c r="E189" s="6"/>
      <c r="F189" s="4"/>
    </row>
    <row r="190" spans="1:6" s="5" customFormat="1" ht="12.75">
      <c r="A190" s="9"/>
      <c r="B190" s="6"/>
      <c r="C190" s="6"/>
      <c r="D190" s="6"/>
      <c r="E190" s="6"/>
      <c r="F190" s="4"/>
    </row>
    <row r="191" spans="1:6" s="5" customFormat="1" ht="12.75">
      <c r="A191" s="9"/>
      <c r="B191" s="6"/>
      <c r="C191" s="6"/>
      <c r="D191" s="6"/>
      <c r="E191" s="6"/>
      <c r="F191" s="4"/>
    </row>
    <row r="192" spans="1:6" s="5" customFormat="1" ht="12.75">
      <c r="A192" s="9"/>
      <c r="B192" s="6"/>
      <c r="C192" s="6"/>
      <c r="D192" s="6"/>
      <c r="E192" s="6"/>
      <c r="F192" s="4"/>
    </row>
    <row r="193" spans="1:6" s="5" customFormat="1" ht="12.75">
      <c r="A193" s="9"/>
      <c r="B193" s="6"/>
      <c r="C193" s="6"/>
      <c r="D193" s="6"/>
      <c r="E193" s="6"/>
      <c r="F193" s="4"/>
    </row>
    <row r="194" spans="1:6" s="5" customFormat="1" ht="12.75">
      <c r="A194" s="9"/>
      <c r="B194" s="6"/>
      <c r="C194" s="6"/>
      <c r="D194" s="6"/>
      <c r="E194" s="6"/>
      <c r="F194" s="4"/>
    </row>
    <row r="195" spans="1:6" s="5" customFormat="1" ht="12.75">
      <c r="A195" s="9"/>
      <c r="B195" s="6"/>
      <c r="C195" s="6"/>
      <c r="D195" s="6"/>
      <c r="E195" s="6"/>
      <c r="F195" s="4"/>
    </row>
    <row r="196" spans="1:6" s="5" customFormat="1" ht="12.75">
      <c r="A196" s="9"/>
      <c r="B196" s="6"/>
      <c r="C196" s="6"/>
      <c r="D196" s="6"/>
      <c r="E196" s="6"/>
      <c r="F196" s="4"/>
    </row>
    <row r="197" spans="1:6" s="5" customFormat="1" ht="12.75">
      <c r="A197" s="9"/>
      <c r="B197" s="6"/>
      <c r="C197" s="6"/>
      <c r="D197" s="6"/>
      <c r="E197" s="6"/>
      <c r="F197" s="4"/>
    </row>
    <row r="198" spans="1:6" s="5" customFormat="1" ht="12.75">
      <c r="A198" s="9"/>
      <c r="B198" s="6"/>
      <c r="C198" s="6"/>
      <c r="D198" s="6"/>
      <c r="E198" s="6"/>
      <c r="F198" s="4"/>
    </row>
    <row r="199" spans="1:6" s="5" customFormat="1" ht="12.75">
      <c r="A199" s="9"/>
      <c r="B199" s="6"/>
      <c r="C199" s="6"/>
      <c r="D199" s="6"/>
      <c r="E199" s="6"/>
      <c r="F199" s="4"/>
    </row>
    <row r="200" spans="1:6" s="5" customFormat="1" ht="12.75">
      <c r="A200" s="9"/>
      <c r="B200" s="6"/>
      <c r="C200" s="6"/>
      <c r="D200" s="6"/>
      <c r="E200" s="6"/>
      <c r="F200" s="4"/>
    </row>
    <row r="201" spans="1:6" s="5" customFormat="1" ht="12.75">
      <c r="A201" s="9"/>
      <c r="B201" s="6"/>
      <c r="C201" s="6"/>
      <c r="D201" s="6"/>
      <c r="E201" s="6"/>
      <c r="F201" s="4"/>
    </row>
    <row r="202" spans="1:6" s="5" customFormat="1" ht="12.75">
      <c r="A202" s="9"/>
      <c r="B202" s="6"/>
      <c r="C202" s="6"/>
      <c r="D202" s="6"/>
      <c r="E202" s="6"/>
      <c r="F202" s="4"/>
    </row>
    <row r="203" spans="1:6" s="5" customFormat="1" ht="12.75">
      <c r="A203" s="9"/>
      <c r="B203" s="6"/>
      <c r="C203" s="6"/>
      <c r="D203" s="6"/>
      <c r="E203" s="6"/>
      <c r="F203" s="4"/>
    </row>
    <row r="204" spans="1:6" s="5" customFormat="1" ht="12.75">
      <c r="A204" s="9"/>
      <c r="B204" s="6"/>
      <c r="C204" s="6"/>
      <c r="D204" s="6"/>
      <c r="E204" s="6"/>
      <c r="F204" s="4"/>
    </row>
    <row r="205" spans="1:6" s="5" customFormat="1" ht="12.75">
      <c r="A205" s="9"/>
      <c r="B205" s="6"/>
      <c r="C205" s="6"/>
      <c r="D205" s="6"/>
      <c r="E205" s="6"/>
      <c r="F205" s="4"/>
    </row>
    <row r="206" spans="1:6" s="5" customFormat="1" ht="12.75">
      <c r="A206" s="9"/>
      <c r="B206" s="6"/>
      <c r="C206" s="6"/>
      <c r="D206" s="6"/>
      <c r="E206" s="6"/>
      <c r="F206" s="4"/>
    </row>
    <row r="207" spans="1:6" s="5" customFormat="1" ht="12.75">
      <c r="A207" s="9"/>
      <c r="B207" s="6"/>
      <c r="C207" s="6"/>
      <c r="D207" s="6"/>
      <c r="E207" s="6"/>
      <c r="F207" s="4"/>
    </row>
    <row r="208" spans="1:6" s="5" customFormat="1" ht="12.75">
      <c r="A208" s="9"/>
      <c r="B208" s="6"/>
      <c r="C208" s="6"/>
      <c r="D208" s="6"/>
      <c r="E208" s="6"/>
      <c r="F208" s="4"/>
    </row>
    <row r="209" spans="1:6" s="5" customFormat="1" ht="12.75">
      <c r="A209" s="9"/>
      <c r="B209" s="6"/>
      <c r="C209" s="6"/>
      <c r="D209" s="6"/>
      <c r="E209" s="6"/>
      <c r="F209" s="4"/>
    </row>
    <row r="210" spans="1:6" s="5" customFormat="1" ht="12.75">
      <c r="A210" s="9"/>
      <c r="B210" s="6"/>
      <c r="C210" s="6"/>
      <c r="D210" s="6"/>
      <c r="E210" s="6"/>
      <c r="F210" s="4"/>
    </row>
    <row r="211" spans="1:6" s="5" customFormat="1" ht="12.75">
      <c r="A211" s="9"/>
      <c r="B211" s="6"/>
      <c r="C211" s="6"/>
      <c r="D211" s="6"/>
      <c r="E211" s="6"/>
      <c r="F211" s="4"/>
    </row>
    <row r="212" spans="1:6" s="5" customFormat="1" ht="12.75">
      <c r="A212" s="9"/>
      <c r="B212" s="6"/>
      <c r="C212" s="6"/>
      <c r="D212" s="6"/>
      <c r="E212" s="6"/>
      <c r="F212" s="4"/>
    </row>
    <row r="213" spans="1:6" s="5" customFormat="1" ht="12.75">
      <c r="A213" s="9"/>
      <c r="B213" s="6"/>
      <c r="C213" s="6"/>
      <c r="D213" s="6"/>
      <c r="E213" s="6"/>
      <c r="F213" s="4"/>
    </row>
    <row r="214" spans="1:6" s="5" customFormat="1" ht="12.75">
      <c r="A214" s="9"/>
      <c r="B214" s="6"/>
      <c r="C214" s="6"/>
      <c r="D214" s="6"/>
      <c r="E214" s="6"/>
      <c r="F214" s="4"/>
    </row>
    <row r="215" spans="1:6" s="5" customFormat="1" ht="12.75">
      <c r="A215" s="9"/>
      <c r="B215" s="6"/>
      <c r="C215" s="6"/>
      <c r="D215" s="6"/>
      <c r="E215" s="6"/>
      <c r="F215" s="4"/>
    </row>
    <row r="216" spans="1:6" s="5" customFormat="1" ht="12.75">
      <c r="A216" s="9"/>
      <c r="B216" s="6"/>
      <c r="C216" s="6"/>
      <c r="D216" s="6"/>
      <c r="E216" s="6"/>
      <c r="F216" s="4"/>
    </row>
    <row r="217" spans="1:6" s="5" customFormat="1" ht="12.75">
      <c r="A217" s="9"/>
      <c r="B217" s="6"/>
      <c r="C217" s="6"/>
      <c r="D217" s="6"/>
      <c r="E217" s="6"/>
      <c r="F217" s="4"/>
    </row>
    <row r="218" spans="1:6" s="5" customFormat="1" ht="12.75">
      <c r="A218" s="9"/>
      <c r="B218" s="6"/>
      <c r="C218" s="6"/>
      <c r="D218" s="6"/>
      <c r="E218" s="6"/>
      <c r="F218" s="4"/>
    </row>
    <row r="219" spans="1:6" s="5" customFormat="1" ht="12.75">
      <c r="A219" s="9"/>
      <c r="B219" s="6"/>
      <c r="C219" s="6"/>
      <c r="D219" s="6"/>
      <c r="E219" s="6"/>
      <c r="F219" s="4"/>
    </row>
    <row r="220" spans="1:6" s="5" customFormat="1" ht="12.75">
      <c r="A220" s="9"/>
      <c r="B220" s="6"/>
      <c r="C220" s="6"/>
      <c r="D220" s="6"/>
      <c r="E220" s="6"/>
      <c r="F220" s="4"/>
    </row>
    <row r="221" spans="1:6" s="5" customFormat="1" ht="12.75">
      <c r="A221" s="9"/>
      <c r="B221" s="6"/>
      <c r="C221" s="6"/>
      <c r="D221" s="6"/>
      <c r="E221" s="6"/>
      <c r="F221" s="4"/>
    </row>
    <row r="222" spans="1:6" s="5" customFormat="1" ht="12.75">
      <c r="A222" s="9"/>
      <c r="B222" s="6"/>
      <c r="C222" s="6"/>
      <c r="D222" s="6"/>
      <c r="E222" s="6"/>
      <c r="F222" s="4"/>
    </row>
    <row r="223" spans="1:6" s="5" customFormat="1" ht="12.75">
      <c r="A223" s="9"/>
      <c r="B223" s="6"/>
      <c r="C223" s="6"/>
      <c r="D223" s="6"/>
      <c r="E223" s="6"/>
      <c r="F223" s="4"/>
    </row>
    <row r="224" spans="1:6" s="5" customFormat="1" ht="12.75">
      <c r="A224" s="9"/>
      <c r="B224" s="6"/>
      <c r="C224" s="6"/>
      <c r="D224" s="6"/>
      <c r="E224" s="6"/>
      <c r="F224" s="4"/>
    </row>
    <row r="225" spans="1:6" s="5" customFormat="1" ht="12.75">
      <c r="A225" s="9"/>
      <c r="B225" s="6"/>
      <c r="C225" s="6"/>
      <c r="D225" s="6"/>
      <c r="E225" s="6"/>
      <c r="F225" s="4"/>
    </row>
    <row r="226" spans="1:6" s="5" customFormat="1" ht="12.75">
      <c r="A226" s="9"/>
      <c r="B226" s="6"/>
      <c r="C226" s="6"/>
      <c r="D226" s="6"/>
      <c r="E226" s="6"/>
      <c r="F226" s="4"/>
    </row>
    <row r="227" spans="1:6" s="5" customFormat="1" ht="12.75">
      <c r="A227" s="9"/>
      <c r="B227" s="6"/>
      <c r="C227" s="6"/>
      <c r="D227" s="6"/>
      <c r="E227" s="6"/>
      <c r="F227" s="4"/>
    </row>
    <row r="228" spans="1:6" s="5" customFormat="1" ht="12.75">
      <c r="A228" s="9"/>
      <c r="B228" s="6"/>
      <c r="C228" s="6"/>
      <c r="D228" s="6"/>
      <c r="E228" s="6"/>
      <c r="F228" s="4"/>
    </row>
    <row r="229" spans="1:6" s="5" customFormat="1" ht="12.75">
      <c r="A229" s="9"/>
      <c r="B229" s="6"/>
      <c r="C229" s="6"/>
      <c r="D229" s="6"/>
      <c r="E229" s="6"/>
      <c r="F229" s="4"/>
    </row>
    <row r="230" spans="1:6" s="5" customFormat="1" ht="12.75">
      <c r="A230" s="9"/>
      <c r="B230" s="6"/>
      <c r="C230" s="6"/>
      <c r="D230" s="6"/>
      <c r="E230" s="6"/>
      <c r="F230" s="4"/>
    </row>
    <row r="231" spans="1:6" s="5" customFormat="1" ht="12.75">
      <c r="A231" s="9"/>
      <c r="B231" s="6"/>
      <c r="C231" s="6"/>
      <c r="D231" s="6"/>
      <c r="E231" s="6"/>
      <c r="F231" s="4"/>
    </row>
    <row r="232" spans="1:6" s="5" customFormat="1" ht="12.75">
      <c r="A232" s="9"/>
      <c r="B232" s="6"/>
      <c r="C232" s="6"/>
      <c r="D232" s="6"/>
      <c r="E232" s="6"/>
      <c r="F232" s="4"/>
    </row>
    <row r="233" spans="1:6" s="5" customFormat="1" ht="12.75">
      <c r="A233" s="9"/>
      <c r="B233" s="6"/>
      <c r="C233" s="6"/>
      <c r="D233" s="6"/>
      <c r="E233" s="6"/>
      <c r="F233" s="4"/>
    </row>
    <row r="234" spans="1:6" s="5" customFormat="1" ht="12.75">
      <c r="A234" s="9"/>
      <c r="B234" s="6"/>
      <c r="C234" s="6"/>
      <c r="D234" s="6"/>
      <c r="E234" s="6"/>
      <c r="F234" s="4"/>
    </row>
    <row r="235" spans="1:6" s="5" customFormat="1" ht="12.75">
      <c r="A235" s="9"/>
      <c r="B235" s="6"/>
      <c r="C235" s="6"/>
      <c r="D235" s="6"/>
      <c r="E235" s="6"/>
      <c r="F235" s="4"/>
    </row>
    <row r="236" spans="1:6" s="5" customFormat="1" ht="12.75">
      <c r="A236" s="9"/>
      <c r="B236" s="6"/>
      <c r="C236" s="6"/>
      <c r="D236" s="6"/>
      <c r="E236" s="6"/>
      <c r="F236" s="4"/>
    </row>
    <row r="237" spans="1:6" s="5" customFormat="1" ht="12.75">
      <c r="A237" s="9"/>
      <c r="B237" s="6"/>
      <c r="C237" s="6"/>
      <c r="D237" s="6"/>
      <c r="E237" s="6"/>
      <c r="F237" s="4"/>
    </row>
    <row r="238" spans="1:6" s="5" customFormat="1" ht="12.75">
      <c r="A238" s="9"/>
      <c r="B238" s="6"/>
      <c r="C238" s="6"/>
      <c r="D238" s="6"/>
      <c r="E238" s="6"/>
      <c r="F238" s="4"/>
    </row>
    <row r="239" spans="1:6" s="5" customFormat="1" ht="12.75">
      <c r="A239" s="9"/>
      <c r="B239" s="6"/>
      <c r="C239" s="6"/>
      <c r="D239" s="6"/>
      <c r="E239" s="6"/>
      <c r="F239" s="4"/>
    </row>
    <row r="240" spans="1:6" s="5" customFormat="1" ht="12.75">
      <c r="A240" s="9"/>
      <c r="B240" s="6"/>
      <c r="C240" s="6"/>
      <c r="D240" s="6"/>
      <c r="E240" s="6"/>
      <c r="F240" s="4"/>
    </row>
    <row r="241" spans="1:6" s="5" customFormat="1" ht="12.75">
      <c r="A241" s="9"/>
      <c r="B241" s="6"/>
      <c r="C241" s="6"/>
      <c r="D241" s="6"/>
      <c r="E241" s="6"/>
      <c r="F241" s="4"/>
    </row>
    <row r="242" spans="1:6" s="5" customFormat="1" ht="12.75">
      <c r="A242" s="9"/>
      <c r="B242" s="6"/>
      <c r="C242" s="6"/>
      <c r="D242" s="6"/>
      <c r="E242" s="6"/>
      <c r="F242" s="4"/>
    </row>
    <row r="243" spans="1:6" s="5" customFormat="1" ht="12.75">
      <c r="A243" s="9"/>
      <c r="B243" s="6"/>
      <c r="C243" s="6"/>
      <c r="D243" s="6"/>
      <c r="E243" s="6"/>
      <c r="F243" s="4"/>
    </row>
    <row r="244" spans="1:6" s="5" customFormat="1" ht="12.75">
      <c r="A244" s="9"/>
      <c r="B244" s="6"/>
      <c r="C244" s="6"/>
      <c r="D244" s="6"/>
      <c r="E244" s="6"/>
      <c r="F244" s="4"/>
    </row>
    <row r="245" spans="1:6" s="5" customFormat="1" ht="12.75">
      <c r="A245" s="9"/>
      <c r="B245" s="6"/>
      <c r="C245" s="6"/>
      <c r="D245" s="6"/>
      <c r="E245" s="6"/>
      <c r="F245" s="4"/>
    </row>
    <row r="246" spans="1:6" s="5" customFormat="1" ht="12.75">
      <c r="A246" s="9"/>
      <c r="B246" s="6"/>
      <c r="C246" s="6"/>
      <c r="D246" s="6"/>
      <c r="E246" s="6"/>
      <c r="F246" s="4"/>
    </row>
    <row r="247" spans="1:6" s="5" customFormat="1" ht="12.75">
      <c r="A247" s="9"/>
      <c r="B247" s="6"/>
      <c r="C247" s="6"/>
      <c r="D247" s="6"/>
      <c r="E247" s="6"/>
      <c r="F247" s="4"/>
    </row>
    <row r="248" spans="1:6" s="5" customFormat="1" ht="12.75">
      <c r="A248" s="9"/>
      <c r="B248" s="6"/>
      <c r="C248" s="6"/>
      <c r="D248" s="6"/>
      <c r="E248" s="6"/>
      <c r="F248" s="4"/>
    </row>
    <row r="249" spans="1:6" s="5" customFormat="1" ht="12.75">
      <c r="A249" s="9"/>
      <c r="B249" s="6"/>
      <c r="C249" s="6"/>
      <c r="D249" s="6"/>
      <c r="E249" s="6"/>
      <c r="F249" s="4"/>
    </row>
    <row r="250" spans="1:6" s="5" customFormat="1" ht="12.75">
      <c r="A250" s="9"/>
      <c r="B250" s="6"/>
      <c r="C250" s="6"/>
      <c r="D250" s="6"/>
      <c r="E250" s="6"/>
      <c r="F250" s="4"/>
    </row>
    <row r="251" spans="1:6" s="5" customFormat="1" ht="12.75">
      <c r="A251" s="9"/>
      <c r="B251" s="6"/>
      <c r="C251" s="6"/>
      <c r="D251" s="6"/>
      <c r="E251" s="6"/>
      <c r="F251" s="4"/>
    </row>
    <row r="252" spans="1:6" s="5" customFormat="1" ht="12.75">
      <c r="A252" s="9"/>
      <c r="B252" s="6"/>
      <c r="C252" s="6"/>
      <c r="D252" s="6"/>
      <c r="E252" s="6"/>
      <c r="F252" s="4"/>
    </row>
    <row r="253" spans="1:6" s="5" customFormat="1" ht="12.75">
      <c r="A253" s="9"/>
      <c r="B253" s="6"/>
      <c r="C253" s="6"/>
      <c r="D253" s="6"/>
      <c r="E253" s="6"/>
      <c r="F253" s="4"/>
    </row>
    <row r="254" spans="1:6" s="5" customFormat="1" ht="12.75">
      <c r="A254" s="9"/>
      <c r="B254" s="6"/>
      <c r="C254" s="6"/>
      <c r="D254" s="6"/>
      <c r="E254" s="6"/>
      <c r="F254" s="4"/>
    </row>
    <row r="255" spans="1:6" s="5" customFormat="1" ht="12.75">
      <c r="A255" s="9"/>
      <c r="B255" s="6"/>
      <c r="C255" s="6"/>
      <c r="D255" s="6"/>
      <c r="E255" s="6"/>
      <c r="F255" s="4"/>
    </row>
    <row r="256" spans="1:6" s="5" customFormat="1" ht="12.75">
      <c r="A256" s="9"/>
      <c r="B256" s="6"/>
      <c r="C256" s="6"/>
      <c r="D256" s="6"/>
      <c r="E256" s="6"/>
      <c r="F256" s="4"/>
    </row>
    <row r="257" spans="1:6" s="5" customFormat="1" ht="12.75">
      <c r="A257" s="9"/>
      <c r="B257" s="6"/>
      <c r="C257" s="6"/>
      <c r="D257" s="6"/>
      <c r="E257" s="6"/>
      <c r="F257" s="4"/>
    </row>
    <row r="258" spans="1:6" s="5" customFormat="1" ht="12.75">
      <c r="A258" s="9"/>
      <c r="B258" s="6"/>
      <c r="C258" s="6"/>
      <c r="D258" s="6"/>
      <c r="E258" s="6"/>
      <c r="F258" s="4"/>
    </row>
    <row r="259" spans="1:6" s="5" customFormat="1" ht="12.75">
      <c r="A259" s="9"/>
      <c r="B259" s="6"/>
      <c r="C259" s="6"/>
      <c r="D259" s="6"/>
      <c r="E259" s="6"/>
      <c r="F259" s="4"/>
    </row>
    <row r="260" spans="1:6" s="5" customFormat="1" ht="12.75">
      <c r="A260" s="9"/>
      <c r="B260" s="6"/>
      <c r="C260" s="6"/>
      <c r="D260" s="6"/>
      <c r="E260" s="6"/>
      <c r="F260" s="4"/>
    </row>
    <row r="261" spans="1:6" s="5" customFormat="1" ht="12.75">
      <c r="A261" s="9"/>
      <c r="B261" s="6"/>
      <c r="C261" s="6"/>
      <c r="D261" s="6"/>
      <c r="E261" s="6"/>
      <c r="F261" s="4"/>
    </row>
    <row r="262" spans="1:6" s="5" customFormat="1" ht="12.75">
      <c r="A262" s="9"/>
      <c r="B262" s="6"/>
      <c r="C262" s="6"/>
      <c r="D262" s="6"/>
      <c r="E262" s="6"/>
      <c r="F262" s="4"/>
    </row>
    <row r="263" spans="1:6" s="5" customFormat="1" ht="12.75">
      <c r="A263" s="9"/>
      <c r="B263" s="6"/>
      <c r="C263" s="6"/>
      <c r="D263" s="6"/>
      <c r="E263" s="6"/>
      <c r="F263" s="4"/>
    </row>
    <row r="264" spans="1:6" s="5" customFormat="1" ht="12.75">
      <c r="A264" s="9"/>
      <c r="B264" s="6"/>
      <c r="C264" s="6"/>
      <c r="D264" s="6"/>
      <c r="E264" s="6"/>
      <c r="F264" s="4"/>
    </row>
    <row r="265" spans="1:6" s="5" customFormat="1" ht="12.75">
      <c r="A265" s="9"/>
      <c r="B265" s="6"/>
      <c r="C265" s="6"/>
      <c r="D265" s="6"/>
      <c r="E265" s="6"/>
      <c r="F265" s="4"/>
    </row>
    <row r="266" spans="1:6" s="5" customFormat="1" ht="12.75">
      <c r="A266" s="9"/>
      <c r="B266" s="6"/>
      <c r="C266" s="6"/>
      <c r="D266" s="6"/>
      <c r="E266" s="6"/>
      <c r="F266" s="4"/>
    </row>
    <row r="267" spans="1:6" s="5" customFormat="1" ht="12.75">
      <c r="A267" s="9"/>
      <c r="B267" s="6"/>
      <c r="C267" s="6"/>
      <c r="D267" s="6"/>
      <c r="E267" s="6"/>
      <c r="F267" s="4"/>
    </row>
    <row r="268" spans="1:6" s="5" customFormat="1" ht="12.75">
      <c r="A268" s="9"/>
      <c r="B268" s="6"/>
      <c r="C268" s="6"/>
      <c r="D268" s="6"/>
      <c r="E268" s="6"/>
      <c r="F268" s="4"/>
    </row>
    <row r="269" spans="1:6" s="5" customFormat="1" ht="12.75">
      <c r="A269" s="9"/>
      <c r="B269" s="6"/>
      <c r="C269" s="6"/>
      <c r="D269" s="6"/>
      <c r="E269" s="6"/>
      <c r="F269" s="4"/>
    </row>
    <row r="270" spans="1:6" s="5" customFormat="1" ht="12.75">
      <c r="A270" s="9"/>
      <c r="B270" s="6"/>
      <c r="C270" s="6"/>
      <c r="D270" s="6"/>
      <c r="E270" s="6"/>
      <c r="F270" s="4"/>
    </row>
    <row r="271" spans="1:6" s="5" customFormat="1" ht="12.75">
      <c r="A271" s="9"/>
      <c r="B271" s="6"/>
      <c r="C271" s="6"/>
      <c r="D271" s="6"/>
      <c r="E271" s="6"/>
      <c r="F271" s="4"/>
    </row>
    <row r="272" spans="1:6" s="5" customFormat="1" ht="12.75">
      <c r="A272" s="9"/>
      <c r="B272" s="6"/>
      <c r="C272" s="6"/>
      <c r="D272" s="6"/>
      <c r="E272" s="6"/>
      <c r="F272" s="4"/>
    </row>
    <row r="273" spans="1:6" s="5" customFormat="1" ht="12.75">
      <c r="A273" s="9"/>
      <c r="B273" s="6"/>
      <c r="C273" s="6"/>
      <c r="D273" s="6"/>
      <c r="E273" s="6"/>
      <c r="F273" s="4"/>
    </row>
    <row r="274" spans="1:6" s="5" customFormat="1" ht="12.75">
      <c r="A274" s="9"/>
      <c r="B274" s="6"/>
      <c r="C274" s="6"/>
      <c r="D274" s="6"/>
      <c r="E274" s="6"/>
      <c r="F274" s="4"/>
    </row>
    <row r="275" spans="1:6" s="5" customFormat="1" ht="12.75">
      <c r="A275" s="9"/>
      <c r="B275" s="6"/>
      <c r="C275" s="6"/>
      <c r="D275" s="6"/>
      <c r="E275" s="6"/>
      <c r="F275" s="4"/>
    </row>
    <row r="276" spans="1:6" s="5" customFormat="1" ht="12.75">
      <c r="A276" s="9"/>
      <c r="B276" s="6"/>
      <c r="C276" s="6"/>
      <c r="D276" s="6"/>
      <c r="E276" s="6"/>
      <c r="F276" s="4"/>
    </row>
    <row r="277" spans="1:6" s="5" customFormat="1" ht="12.75">
      <c r="A277" s="9"/>
      <c r="B277" s="6"/>
      <c r="C277" s="6"/>
      <c r="D277" s="6"/>
      <c r="E277" s="6"/>
      <c r="F277" s="4"/>
    </row>
    <row r="278" spans="1:6" s="5" customFormat="1" ht="12.75">
      <c r="A278" s="9"/>
      <c r="B278" s="6"/>
      <c r="C278" s="6"/>
      <c r="D278" s="6"/>
      <c r="E278" s="6"/>
      <c r="F278" s="4"/>
    </row>
    <row r="279" spans="1:6" s="5" customFormat="1" ht="12.75">
      <c r="A279" s="9"/>
      <c r="B279" s="6"/>
      <c r="C279" s="6"/>
      <c r="D279" s="6"/>
      <c r="E279" s="6"/>
      <c r="F279" s="4"/>
    </row>
    <row r="280" spans="1:6" s="5" customFormat="1" ht="12.75">
      <c r="A280" s="9"/>
      <c r="B280" s="6"/>
      <c r="C280" s="6"/>
      <c r="D280" s="6"/>
      <c r="E280" s="6"/>
      <c r="F280" s="4"/>
    </row>
    <row r="281" spans="1:6" s="5" customFormat="1" ht="12.75">
      <c r="A281" s="9"/>
      <c r="B281" s="6"/>
      <c r="C281" s="6"/>
      <c r="D281" s="6"/>
      <c r="E281" s="6"/>
      <c r="F281" s="4"/>
    </row>
    <row r="282" spans="1:6" s="5" customFormat="1" ht="12.75">
      <c r="A282" s="9"/>
      <c r="B282" s="6"/>
      <c r="C282" s="6"/>
      <c r="D282" s="6"/>
      <c r="E282" s="6"/>
      <c r="F282" s="4"/>
    </row>
    <row r="283" spans="1:6" s="5" customFormat="1" ht="12.75">
      <c r="A283" s="9"/>
      <c r="B283" s="6"/>
      <c r="C283" s="6"/>
      <c r="D283" s="6"/>
      <c r="E283" s="6"/>
      <c r="F283" s="4"/>
    </row>
    <row r="284" spans="1:6" s="5" customFormat="1" ht="12.75">
      <c r="A284" s="9"/>
      <c r="B284" s="6"/>
      <c r="C284" s="6"/>
      <c r="D284" s="6"/>
      <c r="E284" s="6"/>
      <c r="F284" s="4"/>
    </row>
    <row r="285" spans="1:6" s="5" customFormat="1" ht="12.75">
      <c r="A285" s="9"/>
      <c r="B285" s="6"/>
      <c r="C285" s="6"/>
      <c r="D285" s="6"/>
      <c r="E285" s="6"/>
      <c r="F285" s="4"/>
    </row>
    <row r="286" spans="1:6" s="5" customFormat="1" ht="12.75">
      <c r="A286" s="9"/>
      <c r="B286" s="6"/>
      <c r="C286" s="6"/>
      <c r="D286" s="6"/>
      <c r="E286" s="6"/>
      <c r="F286" s="4"/>
    </row>
    <row r="287" spans="1:6" s="5" customFormat="1" ht="12.75">
      <c r="A287" s="9"/>
      <c r="B287" s="6"/>
      <c r="C287" s="6"/>
      <c r="D287" s="6"/>
      <c r="E287" s="6"/>
      <c r="F287" s="4"/>
    </row>
    <row r="288" spans="1:6" s="5" customFormat="1" ht="12.75">
      <c r="A288" s="9"/>
      <c r="B288" s="6"/>
      <c r="C288" s="6"/>
      <c r="D288" s="6"/>
      <c r="E288" s="6"/>
      <c r="F288" s="4"/>
    </row>
    <row r="289" spans="1:6" s="5" customFormat="1" ht="12.75">
      <c r="A289" s="9"/>
      <c r="B289" s="6"/>
      <c r="C289" s="6"/>
      <c r="D289" s="6"/>
      <c r="E289" s="6"/>
      <c r="F289" s="4"/>
    </row>
    <row r="290" spans="1:6" s="5" customFormat="1" ht="12.75">
      <c r="A290" s="9"/>
      <c r="B290" s="6"/>
      <c r="C290" s="6"/>
      <c r="D290" s="6"/>
      <c r="E290" s="6"/>
      <c r="F290" s="4"/>
    </row>
    <row r="291" spans="1:6" s="5" customFormat="1" ht="12.75">
      <c r="A291" s="9"/>
      <c r="B291" s="6"/>
      <c r="C291" s="6"/>
      <c r="D291" s="6"/>
      <c r="E291" s="6"/>
      <c r="F291" s="4"/>
    </row>
    <row r="292" spans="1:6" s="5" customFormat="1" ht="12.75">
      <c r="A292" s="9"/>
      <c r="B292" s="6"/>
      <c r="C292" s="6"/>
      <c r="D292" s="6"/>
      <c r="E292" s="6"/>
      <c r="F292" s="4"/>
    </row>
    <row r="293" spans="1:6" s="5" customFormat="1" ht="12.75">
      <c r="A293" s="9"/>
      <c r="B293" s="6"/>
      <c r="C293" s="6"/>
      <c r="D293" s="6"/>
      <c r="E293" s="6"/>
      <c r="F293" s="4"/>
    </row>
    <row r="294" spans="1:6" s="5" customFormat="1" ht="12.75">
      <c r="A294" s="9"/>
      <c r="B294" s="6"/>
      <c r="C294" s="6"/>
      <c r="D294" s="6"/>
      <c r="E294" s="6"/>
      <c r="F294" s="4"/>
    </row>
    <row r="295" spans="1:6" s="5" customFormat="1" ht="12.75">
      <c r="A295" s="9"/>
      <c r="B295" s="6"/>
      <c r="C295" s="6"/>
      <c r="D295" s="6"/>
      <c r="E295" s="6"/>
      <c r="F295" s="4"/>
    </row>
    <row r="296" spans="1:6" s="5" customFormat="1" ht="12.75">
      <c r="A296" s="9"/>
      <c r="B296" s="6"/>
      <c r="C296" s="6"/>
      <c r="D296" s="6"/>
      <c r="E296" s="6"/>
      <c r="F296" s="4"/>
    </row>
    <row r="297" spans="1:6" s="5" customFormat="1" ht="12.75">
      <c r="A297" s="9"/>
      <c r="B297" s="6"/>
      <c r="C297" s="6"/>
      <c r="D297" s="6"/>
      <c r="E297" s="6"/>
      <c r="F297" s="4"/>
    </row>
    <row r="298" spans="1:6" s="5" customFormat="1" ht="12.75">
      <c r="A298" s="9"/>
      <c r="B298" s="6"/>
      <c r="C298" s="6"/>
      <c r="D298" s="6"/>
      <c r="E298" s="6"/>
      <c r="F298" s="4"/>
    </row>
    <row r="299" spans="1:6" s="5" customFormat="1" ht="12.75">
      <c r="A299" s="9"/>
      <c r="B299" s="6"/>
      <c r="C299" s="6"/>
      <c r="D299" s="6"/>
      <c r="E299" s="6"/>
      <c r="F299" s="4"/>
    </row>
    <row r="300" spans="1:6" s="5" customFormat="1" ht="12.75">
      <c r="A300" s="9"/>
      <c r="B300" s="6"/>
      <c r="C300" s="6"/>
      <c r="D300" s="6"/>
      <c r="E300" s="6"/>
      <c r="F300" s="4"/>
    </row>
  </sheetData>
  <sheetProtection/>
  <mergeCells count="2">
    <mergeCell ref="A8:F8"/>
    <mergeCell ref="A9:F10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Kristina Horvatić</cp:lastModifiedBy>
  <cp:lastPrinted>2019-02-08T11:49:29Z</cp:lastPrinted>
  <dcterms:created xsi:type="dcterms:W3CDTF">2005-02-10T10:46:09Z</dcterms:created>
  <dcterms:modified xsi:type="dcterms:W3CDTF">2019-02-08T11:50:43Z</dcterms:modified>
  <cp:category/>
  <cp:version/>
  <cp:contentType/>
  <cp:contentStatus/>
</cp:coreProperties>
</file>